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50.11\городская среда\ИКГС\"/>
    </mc:Choice>
  </mc:AlternateContent>
  <bookViews>
    <workbookView xWindow="0" yWindow="0" windowWidth="28800" windowHeight="12315" activeTab="2"/>
  </bookViews>
  <sheets>
    <sheet name="Лист1" sheetId="1" r:id="rId1"/>
    <sheet name="Лист2" sheetId="2" r:id="rId2"/>
    <sheet name="Махачкала" sheetId="3" r:id="rId3"/>
    <sheet name="Дербент" sheetId="4" r:id="rId4"/>
    <sheet name="Каспийск" sheetId="5" r:id="rId5"/>
    <sheet name="Хасавюрт" sheetId="6" r:id="rId6"/>
    <sheet name="Буйнакск" sheetId="7" r:id="rId7"/>
    <sheet name="Избербаш" sheetId="8" r:id="rId8"/>
    <sheet name="Даг_Огни" sheetId="10" r:id="rId9"/>
    <sheet name="Кизилюрт" sheetId="9" r:id="rId10"/>
    <sheet name="Кизляр" sheetId="11" r:id="rId11"/>
    <sheet name="Ю_Сухокумск" sheetId="12" r:id="rId12"/>
  </sheets>
  <definedNames>
    <definedName name="_xlnm.Print_Area" localSheetId="1">Лист2!$A$1:$P$13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2" l="1"/>
  <c r="D13" i="12" s="1"/>
  <c r="D12" i="12"/>
  <c r="D11" i="12"/>
  <c r="D10" i="12"/>
  <c r="D9" i="12"/>
  <c r="D8" i="12"/>
  <c r="D7" i="12"/>
  <c r="C13" i="11"/>
  <c r="D13" i="11" s="1"/>
  <c r="D12" i="11"/>
  <c r="D11" i="11"/>
  <c r="D10" i="11"/>
  <c r="D9" i="11"/>
  <c r="D8" i="11"/>
  <c r="D7" i="11"/>
  <c r="C13" i="9"/>
  <c r="D13" i="9" s="1"/>
  <c r="D12" i="9"/>
  <c r="D11" i="9"/>
  <c r="D10" i="9"/>
  <c r="D9" i="9"/>
  <c r="D8" i="9"/>
  <c r="D7" i="9"/>
  <c r="C13" i="10"/>
  <c r="D13" i="10" s="1"/>
  <c r="D12" i="10"/>
  <c r="D11" i="10"/>
  <c r="D10" i="10"/>
  <c r="D9" i="10"/>
  <c r="D8" i="10"/>
  <c r="D7" i="10"/>
  <c r="C13" i="8"/>
  <c r="D13" i="8" s="1"/>
  <c r="D12" i="8"/>
  <c r="D11" i="8"/>
  <c r="D10" i="8"/>
  <c r="D9" i="8"/>
  <c r="D8" i="8"/>
  <c r="D7" i="8"/>
  <c r="C13" i="7"/>
  <c r="D13" i="7" s="1"/>
  <c r="D12" i="7"/>
  <c r="D11" i="7"/>
  <c r="D10" i="7"/>
  <c r="D9" i="7"/>
  <c r="D8" i="7"/>
  <c r="D7" i="7"/>
  <c r="C13" i="6"/>
  <c r="D13" i="6" s="1"/>
  <c r="D12" i="6"/>
  <c r="D11" i="6"/>
  <c r="D10" i="6"/>
  <c r="D9" i="6"/>
  <c r="D8" i="6"/>
  <c r="D7" i="6"/>
  <c r="C13" i="5"/>
  <c r="D13" i="5" s="1"/>
  <c r="D12" i="5"/>
  <c r="D11" i="5"/>
  <c r="D10" i="5"/>
  <c r="D9" i="5"/>
  <c r="D8" i="5"/>
  <c r="D7" i="5"/>
  <c r="C13" i="4"/>
  <c r="D13" i="4" s="1"/>
  <c r="D12" i="4"/>
  <c r="D11" i="4"/>
  <c r="D10" i="4"/>
  <c r="D9" i="4"/>
  <c r="D8" i="4"/>
  <c r="D7" i="4"/>
  <c r="C8" i="3"/>
  <c r="C9" i="3"/>
  <c r="C10" i="3"/>
  <c r="C11" i="3"/>
  <c r="C12" i="3"/>
  <c r="C7" i="3"/>
  <c r="B13" i="3" l="1"/>
  <c r="C13" i="3" s="1"/>
  <c r="K14" i="1"/>
  <c r="J14" i="1"/>
  <c r="I14" i="1"/>
  <c r="H14" i="1"/>
  <c r="G14" i="1"/>
  <c r="F14" i="1"/>
  <c r="E14" i="1"/>
  <c r="D14" i="1"/>
  <c r="C14" i="1"/>
  <c r="C3" i="12"/>
  <c r="B3" i="12"/>
  <c r="C3" i="11"/>
  <c r="B3" i="11"/>
  <c r="C3" i="9"/>
  <c r="B3" i="9"/>
  <c r="C3" i="10"/>
  <c r="B3" i="10"/>
  <c r="C3" i="8"/>
  <c r="B3" i="8"/>
  <c r="C3" i="7"/>
  <c r="B3" i="7"/>
  <c r="C3" i="6"/>
  <c r="B3" i="6"/>
  <c r="C3" i="5"/>
  <c r="B3" i="5"/>
  <c r="C3" i="4"/>
  <c r="B3" i="4"/>
  <c r="B3" i="3"/>
  <c r="A3" i="3"/>
  <c r="O7" i="2"/>
  <c r="O3" i="2"/>
  <c r="O4" i="2"/>
  <c r="O5" i="2"/>
  <c r="O6" i="2"/>
  <c r="O8" i="2"/>
  <c r="O9" i="2"/>
  <c r="O10" i="2"/>
  <c r="O2" i="2"/>
  <c r="M14" i="1" l="1"/>
  <c r="O12" i="2"/>
</calcChain>
</file>

<file path=xl/sharedStrings.xml><?xml version="1.0" encoding="utf-8"?>
<sst xmlns="http://schemas.openxmlformats.org/spreadsheetml/2006/main" count="157" uniqueCount="38">
  <si>
    <t>Республика Дагестан</t>
  </si>
  <si>
    <t>Махачкала</t>
  </si>
  <si>
    <t xml:space="preserve">Каспийск </t>
  </si>
  <si>
    <t>Дербент</t>
  </si>
  <si>
    <t xml:space="preserve">Хасавюрт </t>
  </si>
  <si>
    <t>Буйнакск</t>
  </si>
  <si>
    <t>Избербаш</t>
  </si>
  <si>
    <t>Кизляр</t>
  </si>
  <si>
    <t>Кизилюрт</t>
  </si>
  <si>
    <t>Дагестанские Огни</t>
  </si>
  <si>
    <t>Столбец1</t>
  </si>
  <si>
    <t>Столбец2</t>
  </si>
  <si>
    <t>Столбец3</t>
  </si>
  <si>
    <t>Столбец4</t>
  </si>
  <si>
    <t>Столбец5</t>
  </si>
  <si>
    <t>Столбец6</t>
  </si>
  <si>
    <t>Жилье и прилегающие пространства</t>
  </si>
  <si>
    <t>Улично-дорожная сеть</t>
  </si>
  <si>
    <t>Социально-досуговая инфраструктура</t>
  </si>
  <si>
    <t>Общегородское пространство</t>
  </si>
  <si>
    <t>Количество городов</t>
  </si>
  <si>
    <t>Место</t>
  </si>
  <si>
    <t>Индекс</t>
  </si>
  <si>
    <t>Общественно-деловая инфраструктура и прилегающие пространства</t>
  </si>
  <si>
    <t>Население, тыс.чел</t>
  </si>
  <si>
    <t>Максимальный балл</t>
  </si>
  <si>
    <t>Максимальный индекс</t>
  </si>
  <si>
    <t>Озеленные пространства</t>
  </si>
  <si>
    <t>тыс.чел.</t>
  </si>
  <si>
    <t>тыс. чел.</t>
  </si>
  <si>
    <t>Южно-Сухокумск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</si>
  <si>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</si>
  <si>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</si>
  <si>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</si>
  <si>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</si>
  <si>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</si>
  <si>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</si>
  <si>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Индекс КГС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</si>
</sst>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Times New Roman"/>
      <family val="2"/>
      <charset val="204"/>
    </font>
    <font>
      <b/>
      <sz val="18"/>
      <color theme="1"/>
      <name val="Times New Roman"/>
      <family val="1"/>
      <charset val="204"/>
    </font>
    <font>
      <sz val="12"/>
      <color rgb="FFB80000"/>
      <name val="Times New Roman"/>
      <family val="2"/>
      <charset val="204"/>
    </font>
    <font>
      <sz val="18"/>
      <color theme="1"/>
      <name val="Times New Roman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7A59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7" borderId="2" xfId="0" applyFont="1" applyFill="1" applyBorder="1"/>
    <xf numFmtId="0" fontId="0" fillId="2" borderId="1" xfId="0" applyFont="1" applyFill="1" applyBorder="1"/>
    <xf numFmtId="0" fontId="0" fillId="3" borderId="1" xfId="0" applyFont="1" applyFill="1" applyBorder="1"/>
    <xf numFmtId="0" fontId="0" fillId="4" borderId="1" xfId="0" applyFont="1" applyFill="1" applyBorder="1"/>
    <xf numFmtId="0" fontId="0" fillId="5" borderId="1" xfId="0" applyFont="1" applyFill="1" applyBorder="1"/>
    <xf numFmtId="0" fontId="0" fillId="6" borderId="1" xfId="0" applyFont="1" applyFill="1" applyBorder="1"/>
    <xf numFmtId="1" fontId="0" fillId="2" borderId="1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1" xfId="0" applyFont="1" applyFill="1" applyBorder="1"/>
    <xf numFmtId="0" fontId="0" fillId="0" borderId="2" xfId="0" applyFont="1" applyFill="1" applyBorder="1"/>
    <xf numFmtId="1" fontId="0" fillId="0" borderId="1" xfId="0" applyNumberFormat="1" applyFont="1" applyFill="1" applyBorder="1"/>
    <xf numFmtId="0" fontId="2" fillId="8" borderId="1" xfId="0" applyFont="1" applyFill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textRotation="90" wrapText="1"/>
    </xf>
    <xf numFmtId="0" fontId="3" fillId="2" borderId="1" xfId="0" applyFont="1" applyFill="1" applyBorder="1"/>
    <xf numFmtId="1" fontId="3" fillId="2" borderId="1" xfId="0" applyNumberFormat="1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1" fontId="3" fillId="6" borderId="1" xfId="0" applyNumberFormat="1" applyFont="1" applyFill="1" applyBorder="1"/>
    <xf numFmtId="0" fontId="3" fillId="7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</cellXfs>
  <cellStyles count="1">
    <cellStyle name="Обычный" xfId="0" builtinId="0"/>
  </cellStyles>
  <dxfs count="13">
    <dxf>
      <font>
        <color rgb="FF104B0D"/>
      </font>
      <fill>
        <patternFill>
          <bgColor rgb="FF47FF9A"/>
        </patternFill>
      </fill>
    </dxf>
    <dxf>
      <font>
        <color rgb="FF104B0D"/>
      </font>
      <fill>
        <patternFill>
          <bgColor rgb="FF3DF18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104B0D"/>
      </font>
      <fill>
        <patternFill>
          <bgColor rgb="FF76DC8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104B0D"/>
      </font>
      <fill>
        <patternFill>
          <bgColor rgb="FF72EE7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47FF9A"/>
      <color rgb="FF104B0D"/>
      <color rgb="FF3DF18E"/>
      <color rgb="FF76DC89"/>
      <color rgb="FF72EE7E"/>
      <color rgb="FF9BDC84"/>
      <color rgb="FFB80000"/>
      <color rgb="FFF7A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Махачкала!$A$7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13-4431-9009-127BAECD6A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13-4431-9009-127BAECD6AD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B13-4431-9009-127BAECD6A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Махачкала!$B$7:$C$7</c:f>
              <c:numCache>
                <c:formatCode>General</c:formatCode>
                <c:ptCount val="2"/>
                <c:pt idx="0">
                  <c:v>37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3-4431-9009-127BAECD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Дербент!$B$9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A8-4439-A1FB-4EB41991918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A8-4439-A1FB-4EB41991918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8-4439-A1FB-4EB419919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Дербент!$C$9:$D$9</c:f>
              <c:numCache>
                <c:formatCode>General</c:formatCode>
                <c:ptCount val="2"/>
                <c:pt idx="0">
                  <c:v>10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A8-4439-A1FB-4EB419919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Дербент!$B$11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4F-4CCC-B3A0-AAF9F4DA680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4F-4CCC-B3A0-AAF9F4DA680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F-4CCC-B3A0-AAF9F4DA6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Дербент!$C$11:$D$11</c:f>
              <c:numCache>
                <c:formatCode>General</c:formatCode>
                <c:ptCount val="2"/>
                <c:pt idx="0">
                  <c:v>18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4F-4CCC-B3A0-AAF9F4DA6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Махачкала!$A$12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1E-43BE-9A39-FF3FADDE9D8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1E-43BE-9A39-FF3FADDE9D86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1E-43BE-9A39-FF3FADDE9D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Махачкала!$B$12:$C$12</c:f>
              <c:numCache>
                <c:formatCode>General</c:formatCode>
                <c:ptCount val="2"/>
                <c:pt idx="0">
                  <c:v>28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3BE-9A39-FF3FADDE9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Дербент!$B$10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2E-4EF7-A3EB-DDB4C7BE5A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2E-4EF7-A3EB-DDB4C7BE5AE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2E-4EF7-A3EB-DDB4C7BE5A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Дербент!$C$10:$D$10</c:f>
              <c:numCache>
                <c:formatCode>General</c:formatCode>
                <c:ptCount val="2"/>
                <c:pt idx="0">
                  <c:v>32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2E-4EF7-A3EB-DDB4C7BE5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Дербент!$B$13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72-49A9-87B8-39734C783B7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72-49A9-87B8-39734C783B7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72-49A9-87B8-39734C783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Дербент!$C$13:$D$13</c:f>
              <c:numCache>
                <c:formatCode>General</c:formatCode>
                <c:ptCount val="2"/>
                <c:pt idx="0" formatCode="0">
                  <c:v>157</c:v>
                </c:pt>
                <c:pt idx="1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72-49A9-87B8-39734C783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Каспийск!$B$7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8E-4C9F-98E0-0C2DDAD534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8E-4C9F-98E0-0C2DDAD5347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E-4C9F-98E0-0C2DDAD534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Каспийск!$C$7:$D$7</c:f>
              <c:numCache>
                <c:formatCode>General</c:formatCode>
                <c:ptCount val="2"/>
                <c:pt idx="0">
                  <c:v>35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8E-4C9F-98E0-0C2DDAD5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Каспийск!$B$8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56-43C7-90F8-7D2821F71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56-43C7-90F8-7D2821F71FE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56-43C7-90F8-7D2821F71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Каспийск!$C$8:$D$8</c:f>
              <c:numCache>
                <c:formatCode>General</c:formatCode>
                <c:ptCount val="2"/>
                <c:pt idx="0">
                  <c:v>45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56-43C7-90F8-7D2821F71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Каспийск!$B$9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B1-42B9-A878-D9639894B79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B1-42B9-A878-D9639894B79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B1-42B9-A878-D9639894B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Каспийск!$C$9:$D$9</c:f>
              <c:numCache>
                <c:formatCode>General</c:formatCode>
                <c:ptCount val="2"/>
                <c:pt idx="0">
                  <c:v>19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B1-42B9-A878-D9639894B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Каспийск!$B$11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EA-4482-A491-39C536C0575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EA-4482-A491-39C536C0575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A-4482-A491-39C536C05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Каспийск!$C$11:$D$11</c:f>
              <c:numCache>
                <c:formatCode>General</c:formatCode>
                <c:ptCount val="2"/>
                <c:pt idx="0">
                  <c:v>25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EA-4482-A491-39C536C0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Каспийск!$B$12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EA-471C-873B-FF83B1F2395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EA-471C-873B-FF83B1F23950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A-471C-873B-FF83B1F239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Каспийск!$C$12:$D$12</c:f>
              <c:numCache>
                <c:formatCode>General</c:formatCode>
                <c:ptCount val="2"/>
                <c:pt idx="0">
                  <c:v>33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A-471C-873B-FF83B1F23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Махачкала!$A$8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13-4431-9009-127BAECD6A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13-4431-9009-127BAECD6AD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B13-4431-9009-127BAECD6A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Махачкала!$B$8:$C$8</c:f>
              <c:numCache>
                <c:formatCode>General</c:formatCode>
                <c:ptCount val="2"/>
                <c:pt idx="0">
                  <c:v>32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3-4431-9009-127BAECD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Каспийск!$B$10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A7-4F18-B2BC-F995236C54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A7-4F18-B2BC-F995236C541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7-4F18-B2BC-F995236C5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Каспийск!$C$10:$D$10</c:f>
              <c:numCache>
                <c:formatCode>General</c:formatCode>
                <c:ptCount val="2"/>
                <c:pt idx="0">
                  <c:v>23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A7-4F18-B2BC-F995236C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Каспийск!$B$13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0B-4882-84FE-1EC6E82DDDB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0B-4882-84FE-1EC6E82DDDB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0B-4882-84FE-1EC6E82DDD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Каспийск!$C$13:$D$13</c:f>
              <c:numCache>
                <c:formatCode>General</c:formatCode>
                <c:ptCount val="2"/>
                <c:pt idx="0" formatCode="0">
                  <c:v>180</c:v>
                </c:pt>
                <c:pt idx="1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0B-4882-84FE-1EC6E82D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Хасавюрт!$B$7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5A-485B-B258-C14E07380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5A-485B-B258-C14E073802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A-485B-B258-C14E073802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Хасавюрт!$C$7:$D$7</c:f>
              <c:numCache>
                <c:formatCode>General</c:formatCode>
                <c:ptCount val="2"/>
                <c:pt idx="0">
                  <c:v>42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5A-485B-B258-C14E0738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Хасавюрт!$B$8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1A-4C3C-843D-A6A7650919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1A-4C3C-843D-A6A76509190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1A-4C3C-843D-A6A7650919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Хасавюрт!$C$8:$D$8</c:f>
              <c:numCache>
                <c:formatCode>General</c:formatCode>
                <c:ptCount val="2"/>
                <c:pt idx="0">
                  <c:v>26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1A-4C3C-843D-A6A765091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Хасавюрт!$B$9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61-49F8-8D32-CC54425BB1D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61-49F8-8D32-CC54425BB1D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61-49F8-8D32-CC54425BB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Хасавюрт!$C$9:$D$9</c:f>
              <c:numCache>
                <c:formatCode>General</c:formatCode>
                <c:ptCount val="2"/>
                <c:pt idx="0">
                  <c:v>10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61-49F8-8D32-CC54425B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Хасавюрт!$B$11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F-43DC-AC10-05B6A7D27DF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9F-43DC-AC10-05B6A7D27DF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F-43DC-AC10-05B6A7D27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Хасавюрт!$C$11:$D$11</c:f>
              <c:numCache>
                <c:formatCode>General</c:formatCode>
                <c:ptCount val="2"/>
                <c:pt idx="0">
                  <c:v>19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9F-43DC-AC10-05B6A7D27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Хасавюрт!$B$12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16-499B-9BF0-190BE76299A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16-499B-9BF0-190BE76299A6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16-499B-9BF0-190BE76299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Хасавюрт!$C$12:$D$12</c:f>
              <c:numCache>
                <c:formatCode>General</c:formatCode>
                <c:ptCount val="2"/>
                <c:pt idx="0">
                  <c:v>35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16-499B-9BF0-190BE7629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Хасавюрт!$B$10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65-4E8D-A45F-A9AED76655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65-4E8D-A45F-A9AED766558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65-4E8D-A45F-A9AED76655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Хасавюрт!$C$10:$D$10</c:f>
              <c:numCache>
                <c:formatCode>General</c:formatCode>
                <c:ptCount val="2"/>
                <c:pt idx="0">
                  <c:v>15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65-4E8D-A45F-A9AED7665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Хасавюрт!$B$13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B7-4ED2-8157-C95E7C10639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B7-4ED2-8157-C95E7C106396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7-4ED2-8157-C95E7C1063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Хасавюрт!$C$13:$D$13</c:f>
              <c:numCache>
                <c:formatCode>General</c:formatCode>
                <c:ptCount val="2"/>
                <c:pt idx="0" formatCode="0">
                  <c:v>147</c:v>
                </c:pt>
                <c:pt idx="1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B7-4ED2-8157-C95E7C106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Буйнакск!$B$7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88-4C5A-978E-75CC1A7362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88-4C5A-978E-75CC1A7362C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88-4C5A-978E-75CC1A736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Буйнакск!$C$7:$D$7</c:f>
              <c:numCache>
                <c:formatCode>General</c:formatCode>
                <c:ptCount val="2"/>
                <c:pt idx="0">
                  <c:v>33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88-4C5A-978E-75CC1A73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Махачкала!$A$9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13-4431-9009-127BAECD6A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13-4431-9009-127BAECD6AD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B13-4431-9009-127BAECD6A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Махачкала!$B$9:$C$9</c:f>
              <c:numCache>
                <c:formatCode>General</c:formatCode>
                <c:ptCount val="2"/>
                <c:pt idx="0">
                  <c:v>24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3-4431-9009-127BAECD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Буйнакск!$B$8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19-49D5-8389-35AF78693D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19-49D5-8389-35AF78693D7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19-49D5-8389-35AF78693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Буйнакск!$C$8:$D$8</c:f>
              <c:numCache>
                <c:formatCode>General</c:formatCode>
                <c:ptCount val="2"/>
                <c:pt idx="0">
                  <c:v>44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19-49D5-8389-35AF7869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Буйнакск!$B$9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2B-4AD3-B1E6-753DE3C7E94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2B-4AD3-B1E6-753DE3C7E94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B-4AD3-B1E6-753DE3C7E9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Буйнакск!$C$9:$D$9</c:f>
              <c:numCache>
                <c:formatCode>General</c:formatCode>
                <c:ptCount val="2"/>
                <c:pt idx="0">
                  <c:v>25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2B-4AD3-B1E6-753DE3C7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Буйнакск!$B$11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9B0-8DFD-9C6FAEF98DC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9B0-8DFD-9C6FAEF98DC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60-49B0-8DFD-9C6FAEF98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Буйнакск!$C$11:$D$11</c:f>
              <c:numCache>
                <c:formatCode>General</c:formatCode>
                <c:ptCount val="2"/>
                <c:pt idx="0">
                  <c:v>16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9B0-8DFD-9C6FAEF98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Буйнакск!$B$12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AE-4DEA-9DCE-6CE1A26BDAB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AE-4DEA-9DCE-6CE1A26BDAB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AE-4DEA-9DCE-6CE1A26BD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Буйнакск!$C$12:$D$12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AE-4DEA-9DCE-6CE1A26B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Буйнакск!$B$10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8B-41E9-99A7-5F87625A83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8B-41E9-99A7-5F87625A83F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B-41E9-99A7-5F87625A83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Буйнакск!$C$10:$D$10</c:f>
              <c:numCache>
                <c:formatCode>General</c:formatCode>
                <c:ptCount val="2"/>
                <c:pt idx="0">
                  <c:v>25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8B-41E9-99A7-5F87625A8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Буйнакск!$B$13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2D-4CE5-BD5E-15F97E1793D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2D-4CE5-BD5E-15F97E1793D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D-4CE5-BD5E-15F97E179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Буйнакск!$C$13:$D$13</c:f>
              <c:numCache>
                <c:formatCode>General</c:formatCode>
                <c:ptCount val="2"/>
                <c:pt idx="0" formatCode="0">
                  <c:v>173</c:v>
                </c:pt>
                <c:pt idx="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D-4CE5-BD5E-15F97E179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Избербаш!$B$7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08-4538-A8E9-DC5DED33BE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08-4538-A8E9-DC5DED33BE5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08-4538-A8E9-DC5DED33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Избербаш!$C$7:$D$7</c:f>
              <c:numCache>
                <c:formatCode>General</c:formatCode>
                <c:ptCount val="2"/>
                <c:pt idx="0">
                  <c:v>40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08-4538-A8E9-DC5DED33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Избербаш!$B$8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98-4E41-990B-94F7B1E133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98-4E41-990B-94F7B1E1335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98-4E41-990B-94F7B1E13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Избербаш!$C$8:$D$8</c:f>
              <c:numCache>
                <c:formatCode>General</c:formatCode>
                <c:ptCount val="2"/>
                <c:pt idx="0">
                  <c:v>23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98-4E41-990B-94F7B1E1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Избербаш!$B$9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A0-48E0-8370-7D962413929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A0-48E0-8370-7D962413929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A0-48E0-8370-7D9624139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Избербаш!$C$9:$D$9</c:f>
              <c:numCache>
                <c:formatCode>General</c:formatCode>
                <c:ptCount val="2"/>
                <c:pt idx="0">
                  <c:v>13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A0-48E0-8370-7D9624139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Избербаш!$B$11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A1-41B8-9B0A-89F662787FD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A1-41B8-9B0A-89F662787FD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A1-41B8-9B0A-89F662787F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Избербаш!$C$11:$D$11</c:f>
              <c:numCache>
                <c:formatCode>General</c:formatCode>
                <c:ptCount val="2"/>
                <c:pt idx="0">
                  <c:v>21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1-41B8-9B0A-89F66278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Махачкала!$A$11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13-4431-9009-127BAECD6A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13-4431-9009-127BAECD6AD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B13-4431-9009-127BAECD6A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Махачкала!$B$11:$C$11</c:f>
              <c:numCache>
                <c:formatCode>General</c:formatCode>
                <c:ptCount val="2"/>
                <c:pt idx="0">
                  <c:v>17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3-4431-9009-127BAECD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Избербаш!$B$12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51-497E-A77C-9954AC57C10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51-497E-A77C-9954AC57C10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51-497E-A77C-9954AC57C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Избербаш!$C$12:$D$12</c:f>
              <c:numCache>
                <c:formatCode>General</c:formatCode>
                <c:ptCount val="2"/>
                <c:pt idx="0">
                  <c:v>29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51-497E-A77C-9954AC57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Избербаш!$B$10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6-465F-AF10-B3E346050D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A6-465F-AF10-B3E346050DD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6-465F-AF10-B3E346050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Избербаш!$C$10:$D$10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A6-465F-AF10-B3E34605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Избербаш!$B$13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43-4EAB-B810-14EDE971391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43-4EAB-B810-14EDE971391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43-4EAB-B810-14EDE97139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Избербаш!$C$13:$D$13</c:f>
              <c:numCache>
                <c:formatCode>General</c:formatCode>
                <c:ptCount val="2"/>
                <c:pt idx="0" formatCode="0">
                  <c:v>146</c:v>
                </c:pt>
                <c:pt idx="1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43-4EAB-B810-14EDE9713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Даг_Огни!$B$7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73-4F1D-804C-AD873F5378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73-4F1D-804C-AD873F537820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73-4F1D-804C-AD873F5378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Даг_Огни!$C$7:$D$7</c:f>
              <c:numCache>
                <c:formatCode>General</c:formatCode>
                <c:ptCount val="2"/>
                <c:pt idx="0">
                  <c:v>36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73-4F1D-804C-AD873F53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Даг_Огни!$B$8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E2-4A1B-81E0-F08B2D0129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E2-4A1B-81E0-F08B2D01292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E2-4A1B-81E0-F08B2D0129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Даг_Огни!$C$8:$D$8</c:f>
              <c:numCache>
                <c:formatCode>General</c:formatCode>
                <c:ptCount val="2"/>
                <c:pt idx="0">
                  <c:v>21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E2-4A1B-81E0-F08B2D012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Даг_Огни!$B$9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3A-4807-A07B-6A9243CCA7D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3A-4807-A07B-6A9243CCA7D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A-4807-A07B-6A9243CCA7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Даг_Огни!$C$9:$D$9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3A-4807-A07B-6A9243CC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Даг_Огни!$B$11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1D-4640-B018-335AA9B0612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1D-4640-B018-335AA9B0612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1D-4640-B018-335AA9B061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Даг_Огни!$C$11:$D$11</c:f>
              <c:numCache>
                <c:formatCode>General</c:formatCode>
                <c:ptCount val="2"/>
                <c:pt idx="0">
                  <c:v>14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1D-4640-B018-335AA9B0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Даг_Огни!$B$12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46-410A-922B-87A9F99F1A4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46-410A-922B-87A9F99F1A4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6-410A-922B-87A9F99F1A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Даг_Огни!$C$12:$D$12</c:f>
              <c:numCache>
                <c:formatCode>General</c:formatCode>
                <c:ptCount val="2"/>
                <c:pt idx="0">
                  <c:v>29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6-410A-922B-87A9F99F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Даг_Огни!$B$10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43-4529-8157-4E9446934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43-4529-8157-4E944693466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3-4529-8157-4E9446934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Даг_Огни!$C$10:$D$10</c:f>
              <c:numCache>
                <c:formatCode>General</c:formatCode>
                <c:ptCount val="2"/>
                <c:pt idx="0">
                  <c:v>16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43-4529-8157-4E9446934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Даг_Огни!$B$13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EA-44FD-B339-35BE7CA088F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EA-44FD-B339-35BE7CA088F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A-44FD-B339-35BE7CA088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Даг_Огни!$C$13:$D$13</c:f>
              <c:numCache>
                <c:formatCode>General</c:formatCode>
                <c:ptCount val="2"/>
                <c:pt idx="0" formatCode="0">
                  <c:v>136</c:v>
                </c:pt>
                <c:pt idx="1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EA-44FD-B339-35BE7CA08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Махачкала!$A$12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13-4431-9009-127BAECD6A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13-4431-9009-127BAECD6AD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B13-4431-9009-127BAECD6A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Махачкала!$B$12:$C$12</c:f>
              <c:numCache>
                <c:formatCode>General</c:formatCode>
                <c:ptCount val="2"/>
                <c:pt idx="0">
                  <c:v>28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3-4431-9009-127BAECD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Кизилюрт!$B$7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70-4E6F-8599-FBC02C92FC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70-4E6F-8599-FBC02C92FC2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0-4E6F-8599-FBC02C92FC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Кизилюрт!$C$7:$D$7</c:f>
              <c:numCache>
                <c:formatCode>General</c:formatCode>
                <c:ptCount val="2"/>
                <c:pt idx="0">
                  <c:v>36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70-4E6F-8599-FBC02C92F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Кизилюрт!$B$8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63-4BAD-BCB4-00F7FF6185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63-4BAD-BCB4-00F7FF61856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63-4BAD-BCB4-00F7FF618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Кизилюрт!$C$8:$D$8</c:f>
              <c:numCache>
                <c:formatCode>General</c:formatCode>
                <c:ptCount val="2"/>
                <c:pt idx="0">
                  <c:v>29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63-4BAD-BCB4-00F7FF618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Кизилюрт!$B$9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4B-45F1-9164-0AE09C30B6F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4B-45F1-9164-0AE09C30B6F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4B-45F1-9164-0AE09C30B6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Кизилюрт!$C$9:$D$9</c:f>
              <c:numCache>
                <c:formatCode>General</c:formatCode>
                <c:ptCount val="2"/>
                <c:pt idx="0">
                  <c:v>17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4B-45F1-9164-0AE09C30B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Кизилюрт!$B$11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38-4F34-BD11-B39AC173327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38-4F34-BD11-B39AC173327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38-4F34-BD11-B39AC17332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Кизилюрт!$C$11:$D$11</c:f>
              <c:numCache>
                <c:formatCode>General</c:formatCode>
                <c:ptCount val="2"/>
                <c:pt idx="0">
                  <c:v>17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38-4F34-BD11-B39AC1733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Кизилюрт!$B$12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76-4E36-AAA7-BA26A5B7F0A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76-4E36-AAA7-BA26A5B7F0A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6-4E36-AAA7-BA26A5B7F0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Кизилюрт!$C$12:$D$12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76-4E36-AAA7-BA26A5B7F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Кизилюрт!$B$10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A8-41D3-945C-81A2C6CF3B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A8-41D3-945C-81A2C6CF3B6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A8-41D3-945C-81A2C6CF3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Кизилюрт!$C$10:$D$10</c:f>
              <c:numCache>
                <c:formatCode>General</c:formatCode>
                <c:ptCount val="2"/>
                <c:pt idx="0">
                  <c:v>22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A8-41D3-945C-81A2C6CF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Кизилюрт!$B$13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CB-4E78-B179-C1178C02FC0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CB-4E78-B179-C1178C02FC00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CB-4E78-B179-C1178C02FC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Кизилюрт!$C$13:$D$13</c:f>
              <c:numCache>
                <c:formatCode>General</c:formatCode>
                <c:ptCount val="2"/>
                <c:pt idx="0" formatCode="0">
                  <c:v>151</c:v>
                </c:pt>
                <c:pt idx="1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CB-4E78-B179-C1178C02F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Кизляр!$B$7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87-4D4E-8651-B4013E58C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87-4D4E-8651-B4013E58CCC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7-4D4E-8651-B4013E58C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Кизляр!$C$7:$D$7</c:f>
              <c:numCache>
                <c:formatCode>General</c:formatCode>
                <c:ptCount val="2"/>
                <c:pt idx="0">
                  <c:v>39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87-4D4E-8651-B4013E58C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Кизляр!$B$8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B8-4B6B-8947-F2FCBA206F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B8-4B6B-8947-F2FCBA206F7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8-4B6B-8947-F2FCBA206F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Кизляр!$C$8:$D$8</c:f>
              <c:numCache>
                <c:formatCode>General</c:formatCode>
                <c:ptCount val="2"/>
                <c:pt idx="0">
                  <c:v>32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B8-4B6B-8947-F2FCBA20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Кизляр!$B$9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21-48F0-9FC0-9A394DE11DA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21-48F0-9FC0-9A394DE11DA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1-48F0-9FC0-9A394DE11D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Кизляр!$C$9:$D$9</c:f>
              <c:numCache>
                <c:formatCode>General</c:formatCode>
                <c:ptCount val="2"/>
                <c:pt idx="0">
                  <c:v>24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21-48F0-9FC0-9A394DE11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Махачкала!$A$10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13-4431-9009-127BAECD6A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13-4431-9009-127BAECD6AD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B13-4431-9009-127BAECD6A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Махачкала!$B$10:$C$10</c:f>
              <c:numCache>
                <c:formatCode>General</c:formatCode>
                <c:ptCount val="2"/>
                <c:pt idx="0">
                  <c:v>24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3-4431-9009-127BAECD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Кизляр!$B$11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FD-4CBF-8124-4ED2B89E4E8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FD-4CBF-8124-4ED2B89E4E8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FD-4CBF-8124-4ED2B89E4E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Кизляр!$C$11:$D$11</c:f>
              <c:numCache>
                <c:formatCode>General</c:formatCode>
                <c:ptCount val="2"/>
                <c:pt idx="0">
                  <c:v>21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FD-4CBF-8124-4ED2B89E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Кизляр!$B$12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28-4640-8BB0-DAFF942AAE1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28-4640-8BB0-DAFF942AAE1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28-4640-8BB0-DAFF942AAE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Кизляр!$C$12:$D$12</c:f>
              <c:numCache>
                <c:formatCode>General</c:formatCode>
                <c:ptCount val="2"/>
                <c:pt idx="0">
                  <c:v>26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28-4640-8BB0-DAFF942AA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Кизляр!$B$10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38-416A-BB00-0C07BAE4A1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38-416A-BB00-0C07BAE4A12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8-416A-BB00-0C07BAE4A1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Кизляр!$C$10:$D$10</c:f>
              <c:numCache>
                <c:formatCode>General</c:formatCode>
                <c:ptCount val="2"/>
                <c:pt idx="0">
                  <c:v>27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8-416A-BB00-0C07BAE4A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Кизляр!$B$13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B2-488F-9AFA-3089735A67E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B2-488F-9AFA-3089735A67E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2-488F-9AFA-3089735A67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Кизляр!$C$13:$D$13</c:f>
              <c:numCache>
                <c:formatCode>General</c:formatCode>
                <c:ptCount val="2"/>
                <c:pt idx="0" formatCode="0">
                  <c:v>169</c:v>
                </c:pt>
                <c:pt idx="1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B2-488F-9AFA-3089735A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Ю_Сухокумск!$B$7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1-4BE6-8154-322A0D2BD3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1-4BE6-8154-322A0D2BD38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1-4BE6-8154-322A0D2BD3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Ю_Сухокумск!$C$7:$D$7</c:f>
              <c:numCache>
                <c:formatCode>General</c:formatCode>
                <c:ptCount val="2"/>
                <c:pt idx="0">
                  <c:v>25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B1-4BE6-8154-322A0D2BD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Ю_Сухокумск!$B$8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98-426E-85D6-FCB947BA42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98-426E-85D6-FCB947BA426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98-426E-85D6-FCB947BA42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Ю_Сухокумск!$C$8:$D$8</c:f>
              <c:numCache>
                <c:formatCode>General</c:formatCode>
                <c:ptCount val="2"/>
                <c:pt idx="0">
                  <c:v>24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8-426E-85D6-FCB947BA4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Ю_Сухокумск!$B$9</c:f>
              <c:strCache>
                <c:ptCount val="1"/>
                <c:pt idx="0">
                  <c:v>Озеленные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2F-4DAC-A2B5-F5F8335D502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2F-4DAC-A2B5-F5F8335D502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2F-4DAC-A2B5-F5F8335D50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Ю_Сухокумск!$C$9:$D$9</c:f>
              <c:numCache>
                <c:formatCode>General</c:formatCode>
                <c:ptCount val="2"/>
                <c:pt idx="0">
                  <c:v>11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2F-4DAC-A2B5-F5F8335D5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Ю_Сухокумск!$B$11</c:f>
              <c:strCache>
                <c:ptCount val="1"/>
                <c:pt idx="0">
                  <c:v>Социально-досуговая инфраструктура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1E-4203-8680-A1A74239D8B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1E-4203-8680-A1A74239D8B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E-4203-8680-A1A74239D8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Ю_Сухокумск!$C$11:$D$11</c:f>
              <c:numCache>
                <c:formatCode>General</c:formatCode>
                <c:ptCount val="2"/>
                <c:pt idx="0">
                  <c:v>17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1E-4203-8680-A1A74239D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Ю_Сухокумск!$B$12</c:f>
              <c:strCache>
                <c:ptCount val="1"/>
                <c:pt idx="0">
                  <c:v>Общегородское пространство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6-4BDA-B32B-9FA7797D933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6-4BDA-B32B-9FA7797D933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A6-4BDA-B32B-9FA7797D9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Ю_Сухокумск!$C$12:$D$12</c:f>
              <c:numCache>
                <c:formatCode>General</c:formatCode>
                <c:ptCount val="2"/>
                <c:pt idx="0">
                  <c:v>28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A6-4BDA-B32B-9FA7797D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Ю_Сухокумск!$B$10</c:f>
              <c:strCache>
                <c:ptCount val="1"/>
                <c:pt idx="0">
                  <c:v>Общественно-деловая инфраструктура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9E-4E14-8353-43419C7865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9E-4E14-8353-43419C7865E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9E-4E14-8353-43419C786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Ю_Сухокумск!$C$10:$D$10</c:f>
              <c:numCache>
                <c:formatCode>General</c:formatCode>
                <c:ptCount val="2"/>
                <c:pt idx="0">
                  <c:v>21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9E-4E14-8353-43419C786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Махачкала!$A$13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13-4431-9009-127BAECD6A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13-4431-9009-127BAECD6AD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B13-4431-9009-127BAECD6A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Махачкала!$B$13:$C$13</c:f>
              <c:numCache>
                <c:formatCode>General</c:formatCode>
                <c:ptCount val="2"/>
                <c:pt idx="0" formatCode="0">
                  <c:v>162</c:v>
                </c:pt>
                <c:pt idx="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3-4431-9009-127BAECD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915126372660873"/>
          <c:y val="0.31014190932283292"/>
          <c:w val="0.48755070765849601"/>
          <c:h val="0.62625787490860596"/>
        </c:manualLayout>
      </c:layout>
      <c:doughnutChart>
        <c:varyColors val="1"/>
        <c:ser>
          <c:idx val="0"/>
          <c:order val="0"/>
          <c:tx>
            <c:strRef>
              <c:f>Ю_Сухокумск!$B$13</c:f>
              <c:strCache>
                <c:ptCount val="1"/>
                <c:pt idx="0">
                  <c:v>Индекс КГС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B7-4714-9B64-D03F33AB6CB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B7-4714-9B64-D03F33AB6CB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B7-4714-9B64-D03F33AB6C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Ю_Сухокумск!$C$13:$D$13</c:f>
              <c:numCache>
                <c:formatCode>General</c:formatCode>
                <c:ptCount val="2"/>
                <c:pt idx="0" formatCode="0">
                  <c:v>126</c:v>
                </c:pt>
                <c:pt idx="1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B7-4714-9B64-D03F33AB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Дербент!$B$7</c:f>
              <c:strCache>
                <c:ptCount val="1"/>
                <c:pt idx="0">
                  <c:v>Жилье и прилегающие пространства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9B-4329-9607-998098E8E2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9B-4329-9607-998098E8E26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9B-4329-9607-998098E8E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Дербент!$C$7:$D$7</c:f>
              <c:numCache>
                <c:formatCode>General</c:formatCode>
                <c:ptCount val="2"/>
                <c:pt idx="0">
                  <c:v>32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9B-4329-9607-998098E8E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Дербент!$B$8</c:f>
              <c:strCache>
                <c:ptCount val="1"/>
                <c:pt idx="0">
                  <c:v>Улично-дорожная сеть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06-4583-B4ED-EA8D9A103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06-4583-B4ED-EA8D9A1037F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06-4583-B4ED-EA8D9A103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Дербент!$C$8:$D$8</c:f>
              <c:numCache>
                <c:formatCode>General</c:formatCode>
                <c:ptCount val="2"/>
                <c:pt idx="0">
                  <c:v>34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06-4583-B4ED-EA8D9A10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9523</xdr:colOff>
      <xdr:row>4</xdr:row>
      <xdr:rowOff>4763</xdr:rowOff>
    </xdr:from>
    <xdr:to>
      <xdr:col>10</xdr:col>
      <xdr:colOff>171450</xdr:colOff>
      <xdr:row>9</xdr:row>
      <xdr:rowOff>800101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685798</xdr:colOff>
      <xdr:row>3</xdr:row>
      <xdr:rowOff>185738</xdr:rowOff>
    </xdr:from>
    <xdr:to>
      <xdr:col>16</xdr:col>
      <xdr:colOff>161925</xdr:colOff>
      <xdr:row>9</xdr:row>
      <xdr:rowOff>781051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676273</xdr:colOff>
      <xdr:row>3</xdr:row>
      <xdr:rowOff>185738</xdr:rowOff>
    </xdr:from>
    <xdr:to>
      <xdr:col>22</xdr:col>
      <xdr:colOff>152400</xdr:colOff>
      <xdr:row>9</xdr:row>
      <xdr:rowOff>781051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685798</xdr:colOff>
      <xdr:row>9</xdr:row>
      <xdr:rowOff>995363</xdr:rowOff>
    </xdr:from>
    <xdr:to>
      <xdr:col>16</xdr:col>
      <xdr:colOff>161925</xdr:colOff>
      <xdr:row>20</xdr:row>
      <xdr:rowOff>190501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685798</xdr:colOff>
      <xdr:row>9</xdr:row>
      <xdr:rowOff>995363</xdr:rowOff>
    </xdr:from>
    <xdr:to>
      <xdr:col>22</xdr:col>
      <xdr:colOff>161925</xdr:colOff>
      <xdr:row>20</xdr:row>
      <xdr:rowOff>190501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9523</xdr:colOff>
      <xdr:row>9</xdr:row>
      <xdr:rowOff>985838</xdr:rowOff>
    </xdr:from>
    <xdr:to>
      <xdr:col>10</xdr:col>
      <xdr:colOff>171450</xdr:colOff>
      <xdr:row>20</xdr:row>
      <xdr:rowOff>180976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9522</xdr:colOff>
      <xdr:row>21</xdr:row>
      <xdr:rowOff>195263</xdr:rowOff>
    </xdr:from>
    <xdr:to>
      <xdr:col>13</xdr:col>
      <xdr:colOff>666749</xdr:colOff>
      <xdr:row>43</xdr:row>
      <xdr:rowOff>142875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0</xdr:rowOff>
    </xdr:from>
    <xdr:to>
      <xdr:col>11</xdr:col>
      <xdr:colOff>161928</xdr:colOff>
      <xdr:row>11</xdr:row>
      <xdr:rowOff>9525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676276</xdr:colOff>
      <xdr:row>4</xdr:row>
      <xdr:rowOff>1</xdr:rowOff>
    </xdr:from>
    <xdr:to>
      <xdr:col>17</xdr:col>
      <xdr:colOff>152403</xdr:colOff>
      <xdr:row>11</xdr:row>
      <xdr:rowOff>9527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666751</xdr:colOff>
      <xdr:row>4</xdr:row>
      <xdr:rowOff>0</xdr:rowOff>
    </xdr:from>
    <xdr:to>
      <xdr:col>23</xdr:col>
      <xdr:colOff>142878</xdr:colOff>
      <xdr:row>11</xdr:row>
      <xdr:rowOff>9525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676276</xdr:colOff>
      <xdr:row>12</xdr:row>
      <xdr:rowOff>9526</xdr:rowOff>
    </xdr:from>
    <xdr:to>
      <xdr:col>17</xdr:col>
      <xdr:colOff>152403</xdr:colOff>
      <xdr:row>26</xdr:row>
      <xdr:rowOff>4764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676276</xdr:colOff>
      <xdr:row>12</xdr:row>
      <xdr:rowOff>9526</xdr:rowOff>
    </xdr:from>
    <xdr:to>
      <xdr:col>23</xdr:col>
      <xdr:colOff>152403</xdr:colOff>
      <xdr:row>26</xdr:row>
      <xdr:rowOff>4764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</xdr:colOff>
      <xdr:row>12</xdr:row>
      <xdr:rowOff>1</xdr:rowOff>
    </xdr:from>
    <xdr:to>
      <xdr:col>11</xdr:col>
      <xdr:colOff>161928</xdr:colOff>
      <xdr:row>25</xdr:row>
      <xdr:rowOff>195264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27</xdr:row>
      <xdr:rowOff>9526</xdr:rowOff>
    </xdr:from>
    <xdr:to>
      <xdr:col>14</xdr:col>
      <xdr:colOff>657227</xdr:colOff>
      <xdr:row>48</xdr:row>
      <xdr:rowOff>157163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19050</xdr:rowOff>
    </xdr:from>
    <xdr:to>
      <xdr:col>11</xdr:col>
      <xdr:colOff>161928</xdr:colOff>
      <xdr:row>9</xdr:row>
      <xdr:rowOff>814388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676276</xdr:colOff>
      <xdr:row>4</xdr:row>
      <xdr:rowOff>0</xdr:rowOff>
    </xdr:from>
    <xdr:to>
      <xdr:col>17</xdr:col>
      <xdr:colOff>152403</xdr:colOff>
      <xdr:row>9</xdr:row>
      <xdr:rowOff>795338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666751</xdr:colOff>
      <xdr:row>4</xdr:row>
      <xdr:rowOff>0</xdr:rowOff>
    </xdr:from>
    <xdr:to>
      <xdr:col>23</xdr:col>
      <xdr:colOff>142878</xdr:colOff>
      <xdr:row>9</xdr:row>
      <xdr:rowOff>795338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676276</xdr:colOff>
      <xdr:row>10</xdr:row>
      <xdr:rowOff>9525</xdr:rowOff>
    </xdr:from>
    <xdr:to>
      <xdr:col>17</xdr:col>
      <xdr:colOff>152403</xdr:colOff>
      <xdr:row>21</xdr:row>
      <xdr:rowOff>4763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676276</xdr:colOff>
      <xdr:row>10</xdr:row>
      <xdr:rowOff>9525</xdr:rowOff>
    </xdr:from>
    <xdr:to>
      <xdr:col>23</xdr:col>
      <xdr:colOff>152403</xdr:colOff>
      <xdr:row>21</xdr:row>
      <xdr:rowOff>4763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</xdr:colOff>
      <xdr:row>10</xdr:row>
      <xdr:rowOff>0</xdr:rowOff>
    </xdr:from>
    <xdr:to>
      <xdr:col>11</xdr:col>
      <xdr:colOff>161928</xdr:colOff>
      <xdr:row>20</xdr:row>
      <xdr:rowOff>195263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22</xdr:row>
      <xdr:rowOff>9525</xdr:rowOff>
    </xdr:from>
    <xdr:to>
      <xdr:col>14</xdr:col>
      <xdr:colOff>657227</xdr:colOff>
      <xdr:row>43</xdr:row>
      <xdr:rowOff>157162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19050</xdr:rowOff>
    </xdr:from>
    <xdr:to>
      <xdr:col>11</xdr:col>
      <xdr:colOff>161928</xdr:colOff>
      <xdr:row>9</xdr:row>
      <xdr:rowOff>814388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676276</xdr:colOff>
      <xdr:row>4</xdr:row>
      <xdr:rowOff>0</xdr:rowOff>
    </xdr:from>
    <xdr:to>
      <xdr:col>17</xdr:col>
      <xdr:colOff>152403</xdr:colOff>
      <xdr:row>9</xdr:row>
      <xdr:rowOff>795338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666751</xdr:colOff>
      <xdr:row>4</xdr:row>
      <xdr:rowOff>0</xdr:rowOff>
    </xdr:from>
    <xdr:to>
      <xdr:col>23</xdr:col>
      <xdr:colOff>142878</xdr:colOff>
      <xdr:row>9</xdr:row>
      <xdr:rowOff>795338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676276</xdr:colOff>
      <xdr:row>10</xdr:row>
      <xdr:rowOff>9525</xdr:rowOff>
    </xdr:from>
    <xdr:to>
      <xdr:col>17</xdr:col>
      <xdr:colOff>152403</xdr:colOff>
      <xdr:row>21</xdr:row>
      <xdr:rowOff>4763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676276</xdr:colOff>
      <xdr:row>10</xdr:row>
      <xdr:rowOff>9525</xdr:rowOff>
    </xdr:from>
    <xdr:to>
      <xdr:col>23</xdr:col>
      <xdr:colOff>152403</xdr:colOff>
      <xdr:row>21</xdr:row>
      <xdr:rowOff>4763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</xdr:colOff>
      <xdr:row>10</xdr:row>
      <xdr:rowOff>0</xdr:rowOff>
    </xdr:from>
    <xdr:to>
      <xdr:col>11</xdr:col>
      <xdr:colOff>161928</xdr:colOff>
      <xdr:row>20</xdr:row>
      <xdr:rowOff>195263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22</xdr:row>
      <xdr:rowOff>9525</xdr:rowOff>
    </xdr:from>
    <xdr:to>
      <xdr:col>14</xdr:col>
      <xdr:colOff>657227</xdr:colOff>
      <xdr:row>43</xdr:row>
      <xdr:rowOff>157162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19050</xdr:rowOff>
    </xdr:from>
    <xdr:to>
      <xdr:col>11</xdr:col>
      <xdr:colOff>161928</xdr:colOff>
      <xdr:row>9</xdr:row>
      <xdr:rowOff>814388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676276</xdr:colOff>
      <xdr:row>4</xdr:row>
      <xdr:rowOff>0</xdr:rowOff>
    </xdr:from>
    <xdr:to>
      <xdr:col>17</xdr:col>
      <xdr:colOff>152403</xdr:colOff>
      <xdr:row>9</xdr:row>
      <xdr:rowOff>795338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666751</xdr:colOff>
      <xdr:row>4</xdr:row>
      <xdr:rowOff>0</xdr:rowOff>
    </xdr:from>
    <xdr:to>
      <xdr:col>23</xdr:col>
      <xdr:colOff>142878</xdr:colOff>
      <xdr:row>9</xdr:row>
      <xdr:rowOff>795338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676276</xdr:colOff>
      <xdr:row>10</xdr:row>
      <xdr:rowOff>9525</xdr:rowOff>
    </xdr:from>
    <xdr:to>
      <xdr:col>17</xdr:col>
      <xdr:colOff>152403</xdr:colOff>
      <xdr:row>21</xdr:row>
      <xdr:rowOff>4763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676276</xdr:colOff>
      <xdr:row>10</xdr:row>
      <xdr:rowOff>9525</xdr:rowOff>
    </xdr:from>
    <xdr:to>
      <xdr:col>23</xdr:col>
      <xdr:colOff>152403</xdr:colOff>
      <xdr:row>21</xdr:row>
      <xdr:rowOff>4763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</xdr:colOff>
      <xdr:row>10</xdr:row>
      <xdr:rowOff>0</xdr:rowOff>
    </xdr:from>
    <xdr:to>
      <xdr:col>11</xdr:col>
      <xdr:colOff>161928</xdr:colOff>
      <xdr:row>20</xdr:row>
      <xdr:rowOff>195263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22</xdr:row>
      <xdr:rowOff>9525</xdr:rowOff>
    </xdr:from>
    <xdr:to>
      <xdr:col>14</xdr:col>
      <xdr:colOff>657227</xdr:colOff>
      <xdr:row>43</xdr:row>
      <xdr:rowOff>157162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19050</xdr:rowOff>
    </xdr:from>
    <xdr:to>
      <xdr:col>11</xdr:col>
      <xdr:colOff>161928</xdr:colOff>
      <xdr:row>9</xdr:row>
      <xdr:rowOff>814388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676276</xdr:colOff>
      <xdr:row>4</xdr:row>
      <xdr:rowOff>0</xdr:rowOff>
    </xdr:from>
    <xdr:to>
      <xdr:col>17</xdr:col>
      <xdr:colOff>152403</xdr:colOff>
      <xdr:row>9</xdr:row>
      <xdr:rowOff>795338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666751</xdr:colOff>
      <xdr:row>4</xdr:row>
      <xdr:rowOff>0</xdr:rowOff>
    </xdr:from>
    <xdr:to>
      <xdr:col>23</xdr:col>
      <xdr:colOff>142878</xdr:colOff>
      <xdr:row>9</xdr:row>
      <xdr:rowOff>795338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676276</xdr:colOff>
      <xdr:row>10</xdr:row>
      <xdr:rowOff>9525</xdr:rowOff>
    </xdr:from>
    <xdr:to>
      <xdr:col>17</xdr:col>
      <xdr:colOff>152403</xdr:colOff>
      <xdr:row>21</xdr:row>
      <xdr:rowOff>4763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676276</xdr:colOff>
      <xdr:row>10</xdr:row>
      <xdr:rowOff>9525</xdr:rowOff>
    </xdr:from>
    <xdr:to>
      <xdr:col>23</xdr:col>
      <xdr:colOff>152403</xdr:colOff>
      <xdr:row>21</xdr:row>
      <xdr:rowOff>4763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</xdr:colOff>
      <xdr:row>10</xdr:row>
      <xdr:rowOff>0</xdr:rowOff>
    </xdr:from>
    <xdr:to>
      <xdr:col>11</xdr:col>
      <xdr:colOff>161928</xdr:colOff>
      <xdr:row>20</xdr:row>
      <xdr:rowOff>195263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22</xdr:row>
      <xdr:rowOff>9525</xdr:rowOff>
    </xdr:from>
    <xdr:to>
      <xdr:col>14</xdr:col>
      <xdr:colOff>657227</xdr:colOff>
      <xdr:row>43</xdr:row>
      <xdr:rowOff>157162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19050</xdr:rowOff>
    </xdr:from>
    <xdr:to>
      <xdr:col>11</xdr:col>
      <xdr:colOff>161928</xdr:colOff>
      <xdr:row>9</xdr:row>
      <xdr:rowOff>814388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676276</xdr:colOff>
      <xdr:row>4</xdr:row>
      <xdr:rowOff>0</xdr:rowOff>
    </xdr:from>
    <xdr:to>
      <xdr:col>17</xdr:col>
      <xdr:colOff>152403</xdr:colOff>
      <xdr:row>9</xdr:row>
      <xdr:rowOff>795338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666751</xdr:colOff>
      <xdr:row>4</xdr:row>
      <xdr:rowOff>0</xdr:rowOff>
    </xdr:from>
    <xdr:to>
      <xdr:col>23</xdr:col>
      <xdr:colOff>142878</xdr:colOff>
      <xdr:row>9</xdr:row>
      <xdr:rowOff>795338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676276</xdr:colOff>
      <xdr:row>10</xdr:row>
      <xdr:rowOff>9525</xdr:rowOff>
    </xdr:from>
    <xdr:to>
      <xdr:col>17</xdr:col>
      <xdr:colOff>152403</xdr:colOff>
      <xdr:row>21</xdr:row>
      <xdr:rowOff>4763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676276</xdr:colOff>
      <xdr:row>10</xdr:row>
      <xdr:rowOff>9525</xdr:rowOff>
    </xdr:from>
    <xdr:to>
      <xdr:col>23</xdr:col>
      <xdr:colOff>152403</xdr:colOff>
      <xdr:row>21</xdr:row>
      <xdr:rowOff>4763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</xdr:colOff>
      <xdr:row>10</xdr:row>
      <xdr:rowOff>0</xdr:rowOff>
    </xdr:from>
    <xdr:to>
      <xdr:col>11</xdr:col>
      <xdr:colOff>161928</xdr:colOff>
      <xdr:row>20</xdr:row>
      <xdr:rowOff>195263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22</xdr:row>
      <xdr:rowOff>9525</xdr:rowOff>
    </xdr:from>
    <xdr:to>
      <xdr:col>14</xdr:col>
      <xdr:colOff>657227</xdr:colOff>
      <xdr:row>43</xdr:row>
      <xdr:rowOff>157162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19050</xdr:rowOff>
    </xdr:from>
    <xdr:to>
      <xdr:col>11</xdr:col>
      <xdr:colOff>161928</xdr:colOff>
      <xdr:row>18</xdr:row>
      <xdr:rowOff>14288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676276</xdr:colOff>
      <xdr:row>4</xdr:row>
      <xdr:rowOff>0</xdr:rowOff>
    </xdr:from>
    <xdr:to>
      <xdr:col>17</xdr:col>
      <xdr:colOff>152403</xdr:colOff>
      <xdr:row>17</xdr:row>
      <xdr:rowOff>195263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666751</xdr:colOff>
      <xdr:row>4</xdr:row>
      <xdr:rowOff>0</xdr:rowOff>
    </xdr:from>
    <xdr:to>
      <xdr:col>23</xdr:col>
      <xdr:colOff>142878</xdr:colOff>
      <xdr:row>17</xdr:row>
      <xdr:rowOff>195263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676276</xdr:colOff>
      <xdr:row>19</xdr:row>
      <xdr:rowOff>9525</xdr:rowOff>
    </xdr:from>
    <xdr:to>
      <xdr:col>17</xdr:col>
      <xdr:colOff>152403</xdr:colOff>
      <xdr:row>33</xdr:row>
      <xdr:rowOff>4763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676276</xdr:colOff>
      <xdr:row>19</xdr:row>
      <xdr:rowOff>9525</xdr:rowOff>
    </xdr:from>
    <xdr:to>
      <xdr:col>23</xdr:col>
      <xdr:colOff>152403</xdr:colOff>
      <xdr:row>33</xdr:row>
      <xdr:rowOff>4763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</xdr:colOff>
      <xdr:row>19</xdr:row>
      <xdr:rowOff>0</xdr:rowOff>
    </xdr:from>
    <xdr:to>
      <xdr:col>11</xdr:col>
      <xdr:colOff>161928</xdr:colOff>
      <xdr:row>32</xdr:row>
      <xdr:rowOff>195263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34</xdr:row>
      <xdr:rowOff>9525</xdr:rowOff>
    </xdr:from>
    <xdr:to>
      <xdr:col>14</xdr:col>
      <xdr:colOff>657227</xdr:colOff>
      <xdr:row>55</xdr:row>
      <xdr:rowOff>157162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19050</xdr:rowOff>
    </xdr:from>
    <xdr:to>
      <xdr:col>11</xdr:col>
      <xdr:colOff>161928</xdr:colOff>
      <xdr:row>11</xdr:row>
      <xdr:rowOff>14288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676276</xdr:colOff>
      <xdr:row>4</xdr:row>
      <xdr:rowOff>0</xdr:rowOff>
    </xdr:from>
    <xdr:to>
      <xdr:col>17</xdr:col>
      <xdr:colOff>152403</xdr:colOff>
      <xdr:row>10</xdr:row>
      <xdr:rowOff>595313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666751</xdr:colOff>
      <xdr:row>4</xdr:row>
      <xdr:rowOff>0</xdr:rowOff>
    </xdr:from>
    <xdr:to>
      <xdr:col>23</xdr:col>
      <xdr:colOff>142878</xdr:colOff>
      <xdr:row>10</xdr:row>
      <xdr:rowOff>595313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676276</xdr:colOff>
      <xdr:row>11</xdr:row>
      <xdr:rowOff>209550</xdr:rowOff>
    </xdr:from>
    <xdr:to>
      <xdr:col>17</xdr:col>
      <xdr:colOff>152403</xdr:colOff>
      <xdr:row>25</xdr:row>
      <xdr:rowOff>4763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676276</xdr:colOff>
      <xdr:row>11</xdr:row>
      <xdr:rowOff>209550</xdr:rowOff>
    </xdr:from>
    <xdr:to>
      <xdr:col>23</xdr:col>
      <xdr:colOff>152403</xdr:colOff>
      <xdr:row>25</xdr:row>
      <xdr:rowOff>4763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</xdr:colOff>
      <xdr:row>11</xdr:row>
      <xdr:rowOff>200025</xdr:rowOff>
    </xdr:from>
    <xdr:to>
      <xdr:col>11</xdr:col>
      <xdr:colOff>161928</xdr:colOff>
      <xdr:row>24</xdr:row>
      <xdr:rowOff>195263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26</xdr:row>
      <xdr:rowOff>9525</xdr:rowOff>
    </xdr:from>
    <xdr:to>
      <xdr:col>14</xdr:col>
      <xdr:colOff>657227</xdr:colOff>
      <xdr:row>47</xdr:row>
      <xdr:rowOff>157162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3</xdr:row>
      <xdr:rowOff>200024</xdr:rowOff>
    </xdr:from>
    <xdr:to>
      <xdr:col>11</xdr:col>
      <xdr:colOff>161928</xdr:colOff>
      <xdr:row>11</xdr:row>
      <xdr:rowOff>9524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676276</xdr:colOff>
      <xdr:row>4</xdr:row>
      <xdr:rowOff>0</xdr:rowOff>
    </xdr:from>
    <xdr:to>
      <xdr:col>17</xdr:col>
      <xdr:colOff>152403</xdr:colOff>
      <xdr:row>11</xdr:row>
      <xdr:rowOff>9526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666751</xdr:colOff>
      <xdr:row>3</xdr:row>
      <xdr:rowOff>200024</xdr:rowOff>
    </xdr:from>
    <xdr:to>
      <xdr:col>23</xdr:col>
      <xdr:colOff>142878</xdr:colOff>
      <xdr:row>11</xdr:row>
      <xdr:rowOff>9524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676276</xdr:colOff>
      <xdr:row>12</xdr:row>
      <xdr:rowOff>9525</xdr:rowOff>
    </xdr:from>
    <xdr:to>
      <xdr:col>17</xdr:col>
      <xdr:colOff>152403</xdr:colOff>
      <xdr:row>26</xdr:row>
      <xdr:rowOff>4763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676276</xdr:colOff>
      <xdr:row>12</xdr:row>
      <xdr:rowOff>9525</xdr:rowOff>
    </xdr:from>
    <xdr:to>
      <xdr:col>23</xdr:col>
      <xdr:colOff>152403</xdr:colOff>
      <xdr:row>26</xdr:row>
      <xdr:rowOff>4763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</xdr:colOff>
      <xdr:row>12</xdr:row>
      <xdr:rowOff>0</xdr:rowOff>
    </xdr:from>
    <xdr:to>
      <xdr:col>11</xdr:col>
      <xdr:colOff>161928</xdr:colOff>
      <xdr:row>25</xdr:row>
      <xdr:rowOff>195263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27</xdr:row>
      <xdr:rowOff>9525</xdr:rowOff>
    </xdr:from>
    <xdr:to>
      <xdr:col>14</xdr:col>
      <xdr:colOff>657227</xdr:colOff>
      <xdr:row>48</xdr:row>
      <xdr:rowOff>157162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Таблица5" displayName="Таблица5" ref="B1:M14" totalsRowShown="0">
  <autoFilter ref="B1:M14"/>
  <tableColumns count="12">
    <tableColumn id="1" name="Столбец1" dataDxfId="12"/>
    <tableColumn id="2" name="Столбец2" dataDxfId="11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 dataDxfId="1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Базис">
  <a:themeElements>
    <a:clrScheme name="Базис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Базис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Базис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opLeftCell="B1" workbookViewId="0">
      <selection activeCell="D18" sqref="D18"/>
    </sheetView>
  </sheetViews>
  <sheetFormatPr defaultRowHeight="15.75" x14ac:dyDescent="0.25"/>
  <cols>
    <col min="1" max="1" width="11" customWidth="1"/>
    <col min="2" max="2" width="36.125" bestFit="1" customWidth="1"/>
    <col min="3" max="8" width="11.5" bestFit="1" customWidth="1"/>
    <col min="9" max="9" width="19.125" customWidth="1"/>
    <col min="10" max="10" width="11.5" bestFit="1" customWidth="1"/>
    <col min="11" max="11" width="12.5" bestFit="1" customWidth="1"/>
    <col min="12" max="12" width="16.125" bestFit="1" customWidth="1"/>
    <col min="13" max="13" width="19" bestFit="1" customWidth="1"/>
    <col min="14" max="14" width="22" bestFit="1" customWidth="1"/>
    <col min="15" max="15" width="7.125" customWidth="1"/>
    <col min="16" max="16" width="11.625" bestFit="1" customWidth="1"/>
  </cols>
  <sheetData>
    <row r="1" spans="2:13" x14ac:dyDescent="0.25"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</row>
    <row r="2" spans="2:13" x14ac:dyDescent="0.25">
      <c r="C2" s="2" t="s">
        <v>1</v>
      </c>
      <c r="D2" s="3" t="s">
        <v>3</v>
      </c>
      <c r="E2" s="3" t="s">
        <v>2</v>
      </c>
      <c r="F2" s="3" t="s">
        <v>4</v>
      </c>
      <c r="G2" s="4" t="s">
        <v>5</v>
      </c>
      <c r="H2" s="4" t="s">
        <v>6</v>
      </c>
      <c r="I2" s="5" t="s">
        <v>9</v>
      </c>
      <c r="J2" s="5" t="s">
        <v>8</v>
      </c>
      <c r="K2" s="5" t="s">
        <v>7</v>
      </c>
      <c r="L2" s="6" t="s">
        <v>30</v>
      </c>
      <c r="M2" s="1" t="s">
        <v>0</v>
      </c>
    </row>
    <row r="3" spans="2:13" x14ac:dyDescent="0.25">
      <c r="B3" s="8" t="s">
        <v>24</v>
      </c>
      <c r="C3" s="12">
        <v>596.4</v>
      </c>
      <c r="D3" s="12">
        <v>123.7</v>
      </c>
      <c r="E3" s="12">
        <v>116.3</v>
      </c>
      <c r="F3" s="12">
        <v>141.30000000000001</v>
      </c>
      <c r="G3" s="12">
        <v>65.099999999999994</v>
      </c>
      <c r="H3" s="12">
        <v>58.7</v>
      </c>
      <c r="I3" s="12">
        <v>29.4</v>
      </c>
      <c r="J3" s="12">
        <v>37.200000000000003</v>
      </c>
      <c r="K3" s="12">
        <v>48.9</v>
      </c>
      <c r="L3" s="12">
        <v>10.6</v>
      </c>
      <c r="M3" s="13"/>
    </row>
    <row r="4" spans="2:13" x14ac:dyDescent="0.25">
      <c r="B4" s="8" t="s">
        <v>20</v>
      </c>
      <c r="C4" s="12">
        <v>59</v>
      </c>
      <c r="D4" s="12">
        <v>87</v>
      </c>
      <c r="E4" s="12">
        <v>87</v>
      </c>
      <c r="F4" s="12">
        <v>87</v>
      </c>
      <c r="G4" s="12">
        <v>144</v>
      </c>
      <c r="H4" s="12">
        <v>144</v>
      </c>
      <c r="I4" s="12">
        <v>227</v>
      </c>
      <c r="J4" s="12">
        <v>227</v>
      </c>
      <c r="K4" s="12">
        <v>227</v>
      </c>
      <c r="L4" s="12">
        <v>456</v>
      </c>
      <c r="M4" s="13"/>
    </row>
    <row r="5" spans="2:13" x14ac:dyDescent="0.25">
      <c r="B5" s="8" t="s">
        <v>21</v>
      </c>
      <c r="C5" s="12">
        <v>56</v>
      </c>
      <c r="D5" s="12">
        <v>68</v>
      </c>
      <c r="E5" s="12">
        <v>39</v>
      </c>
      <c r="F5" s="12">
        <v>79</v>
      </c>
      <c r="G5" s="12">
        <v>73</v>
      </c>
      <c r="H5" s="12">
        <v>126</v>
      </c>
      <c r="I5" s="12">
        <v>199</v>
      </c>
      <c r="J5" s="12">
        <v>164</v>
      </c>
      <c r="K5" s="12">
        <v>98</v>
      </c>
      <c r="L5" s="12">
        <v>422</v>
      </c>
      <c r="M5" s="13"/>
    </row>
    <row r="6" spans="2:13" x14ac:dyDescent="0.25">
      <c r="B6" s="8" t="s">
        <v>16</v>
      </c>
      <c r="C6" s="12">
        <v>37</v>
      </c>
      <c r="D6" s="15">
        <v>32</v>
      </c>
      <c r="E6" s="15">
        <v>35</v>
      </c>
      <c r="F6" s="15">
        <v>42</v>
      </c>
      <c r="G6" s="15">
        <v>33</v>
      </c>
      <c r="H6" s="15">
        <v>40</v>
      </c>
      <c r="I6" s="15">
        <v>36</v>
      </c>
      <c r="J6" s="15">
        <v>36</v>
      </c>
      <c r="K6" s="15">
        <v>39</v>
      </c>
      <c r="L6" s="15">
        <v>25</v>
      </c>
      <c r="M6" s="13"/>
    </row>
    <row r="7" spans="2:13" x14ac:dyDescent="0.25">
      <c r="B7" s="8" t="s">
        <v>17</v>
      </c>
      <c r="C7" s="12">
        <v>32</v>
      </c>
      <c r="D7" s="15">
        <v>34</v>
      </c>
      <c r="E7" s="15">
        <v>45</v>
      </c>
      <c r="F7" s="15">
        <v>26</v>
      </c>
      <c r="G7" s="15">
        <v>44</v>
      </c>
      <c r="H7" s="15">
        <v>23</v>
      </c>
      <c r="I7" s="15">
        <v>21</v>
      </c>
      <c r="J7" s="15">
        <v>29</v>
      </c>
      <c r="K7" s="15">
        <v>32</v>
      </c>
      <c r="L7" s="15">
        <v>24</v>
      </c>
      <c r="M7" s="13"/>
    </row>
    <row r="8" spans="2:13" x14ac:dyDescent="0.25">
      <c r="B8" s="8" t="s">
        <v>27</v>
      </c>
      <c r="C8" s="12">
        <v>24</v>
      </c>
      <c r="D8" s="15">
        <v>10</v>
      </c>
      <c r="E8" s="15">
        <v>19</v>
      </c>
      <c r="F8" s="15">
        <v>10</v>
      </c>
      <c r="G8" s="15">
        <v>25</v>
      </c>
      <c r="H8" s="15">
        <v>13</v>
      </c>
      <c r="I8" s="15">
        <v>20</v>
      </c>
      <c r="J8" s="15">
        <v>17</v>
      </c>
      <c r="K8" s="15">
        <v>24</v>
      </c>
      <c r="L8" s="15">
        <v>11</v>
      </c>
      <c r="M8" s="13"/>
    </row>
    <row r="9" spans="2:13" ht="31.5" x14ac:dyDescent="0.25">
      <c r="B9" s="8" t="s">
        <v>23</v>
      </c>
      <c r="C9" s="12">
        <v>24</v>
      </c>
      <c r="D9" s="15">
        <v>32</v>
      </c>
      <c r="E9" s="15">
        <v>23</v>
      </c>
      <c r="F9" s="15">
        <v>15</v>
      </c>
      <c r="G9" s="15">
        <v>25</v>
      </c>
      <c r="H9" s="15">
        <v>20</v>
      </c>
      <c r="I9" s="15">
        <v>16</v>
      </c>
      <c r="J9" s="15">
        <v>22</v>
      </c>
      <c r="K9" s="15">
        <v>27</v>
      </c>
      <c r="L9" s="15">
        <v>21</v>
      </c>
      <c r="M9" s="13"/>
    </row>
    <row r="10" spans="2:13" x14ac:dyDescent="0.25">
      <c r="B10" s="8" t="s">
        <v>18</v>
      </c>
      <c r="C10" s="12">
        <v>17</v>
      </c>
      <c r="D10" s="15">
        <v>18</v>
      </c>
      <c r="E10" s="15">
        <v>25</v>
      </c>
      <c r="F10" s="15">
        <v>19</v>
      </c>
      <c r="G10" s="15">
        <v>16</v>
      </c>
      <c r="H10" s="15">
        <v>21</v>
      </c>
      <c r="I10" s="15">
        <v>14</v>
      </c>
      <c r="J10" s="15">
        <v>17</v>
      </c>
      <c r="K10" s="15">
        <v>21</v>
      </c>
      <c r="L10" s="15">
        <v>17</v>
      </c>
      <c r="M10" s="13"/>
    </row>
    <row r="11" spans="2:13" x14ac:dyDescent="0.25">
      <c r="B11" s="8" t="s">
        <v>19</v>
      </c>
      <c r="C11" s="12">
        <v>28</v>
      </c>
      <c r="D11" s="15">
        <v>31</v>
      </c>
      <c r="E11" s="15">
        <v>33</v>
      </c>
      <c r="F11" s="15">
        <v>35</v>
      </c>
      <c r="G11" s="15">
        <v>30</v>
      </c>
      <c r="H11" s="15">
        <v>29</v>
      </c>
      <c r="I11" s="15">
        <v>29</v>
      </c>
      <c r="J11" s="15">
        <v>30</v>
      </c>
      <c r="K11" s="15">
        <v>26</v>
      </c>
      <c r="L11" s="15">
        <v>28</v>
      </c>
      <c r="M11" s="13"/>
    </row>
    <row r="12" spans="2:13" x14ac:dyDescent="0.25">
      <c r="B12" s="8" t="s">
        <v>25</v>
      </c>
      <c r="C12" s="12">
        <v>60</v>
      </c>
      <c r="D12" s="12">
        <v>60</v>
      </c>
      <c r="E12" s="12">
        <v>60</v>
      </c>
      <c r="F12" s="12">
        <v>60</v>
      </c>
      <c r="G12" s="12">
        <v>60</v>
      </c>
      <c r="H12" s="12">
        <v>60</v>
      </c>
      <c r="I12" s="12">
        <v>60</v>
      </c>
      <c r="J12" s="12">
        <v>60</v>
      </c>
      <c r="K12" s="12">
        <v>60</v>
      </c>
      <c r="L12" s="12">
        <v>60</v>
      </c>
      <c r="M12" s="13"/>
    </row>
    <row r="13" spans="2:13" x14ac:dyDescent="0.25">
      <c r="B13" s="8" t="s">
        <v>26</v>
      </c>
      <c r="C13" s="12">
        <v>360</v>
      </c>
      <c r="D13" s="12">
        <v>360</v>
      </c>
      <c r="E13" s="12">
        <v>360</v>
      </c>
      <c r="F13" s="12">
        <v>360</v>
      </c>
      <c r="G13" s="12">
        <v>360</v>
      </c>
      <c r="H13" s="12">
        <v>360</v>
      </c>
      <c r="I13" s="12">
        <v>360</v>
      </c>
      <c r="J13" s="12">
        <v>360</v>
      </c>
      <c r="K13" s="12">
        <v>360</v>
      </c>
      <c r="L13" s="12">
        <v>360</v>
      </c>
      <c r="M13" s="13"/>
    </row>
    <row r="14" spans="2:13" x14ac:dyDescent="0.25">
      <c r="B14" s="8" t="s">
        <v>22</v>
      </c>
      <c r="C14" s="14">
        <f t="shared" ref="C14:K14" si="0">SUM(C6:C11)</f>
        <v>162</v>
      </c>
      <c r="D14" s="12">
        <f t="shared" si="0"/>
        <v>157</v>
      </c>
      <c r="E14" s="12">
        <f t="shared" si="0"/>
        <v>180</v>
      </c>
      <c r="F14" s="12">
        <f t="shared" si="0"/>
        <v>147</v>
      </c>
      <c r="G14" s="12">
        <f t="shared" si="0"/>
        <v>173</v>
      </c>
      <c r="H14" s="12">
        <f t="shared" si="0"/>
        <v>146</v>
      </c>
      <c r="I14" s="12">
        <f t="shared" si="0"/>
        <v>136</v>
      </c>
      <c r="J14" s="12">
        <f t="shared" si="0"/>
        <v>151</v>
      </c>
      <c r="K14" s="12">
        <f t="shared" si="0"/>
        <v>169</v>
      </c>
      <c r="L14" s="14">
        <v>125</v>
      </c>
      <c r="M14" s="13">
        <f>SUBTOTAL(101,C14:L14)</f>
        <v>154.6</v>
      </c>
    </row>
  </sheetData>
  <conditionalFormatting sqref="D6:L11">
    <cfRule type="cellIs" dxfId="9" priority="7" operator="greaterThanOrEqual">
      <formula>30</formula>
    </cfRule>
    <cfRule type="cellIs" dxfId="8" priority="8" operator="lessThan">
      <formula>30</formula>
    </cfRule>
    <cfRule type="cellIs" dxfId="7" priority="9" operator="greaterThan">
      <formula>30</formula>
    </cfRule>
    <cfRule type="cellIs" dxfId="6" priority="10" operator="greaterThan">
      <formula>60</formula>
    </cfRule>
  </conditionalFormatting>
  <conditionalFormatting sqref="C14:L14">
    <cfRule type="cellIs" dxfId="5" priority="4" operator="lessThan">
      <formula>180</formula>
    </cfRule>
    <cfRule type="cellIs" dxfId="4" priority="5" operator="lessThan">
      <formula>152.5</formula>
    </cfRule>
    <cfRule type="cellIs" dxfId="3" priority="6" operator="greaterThanOrEqual">
      <formula>180</formula>
    </cfRule>
  </conditionalFormatting>
  <conditionalFormatting sqref="C6:L11">
    <cfRule type="cellIs" dxfId="2" priority="2" operator="lessThan">
      <formula>30</formula>
    </cfRule>
    <cfRule type="cellIs" dxfId="1" priority="3" operator="greaterThanOrEqual">
      <formula>30</formula>
    </cfRule>
  </conditionalFormatting>
  <conditionalFormatting sqref="E14">
    <cfRule type="cellIs" dxfId="0" priority="1" operator="greaterThanOrEqual">
      <formula>180</formula>
    </cfRule>
  </conditionalFormatting>
  <pageMargins left="0.7" right="0.7" top="0.75" bottom="0.75" header="0.3" footer="0.3"/>
  <pageSetup paperSize="9" orientation="portrait" verticalDpi="0" r:id="rId1"/>
  <ignoredErrors>
    <ignoredError sqref="C14:K14" formulaRange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topLeftCell="A4" workbookViewId="0">
      <selection activeCell="B5" sqref="B5:E13"/>
    </sheetView>
  </sheetViews>
  <sheetFormatPr defaultRowHeight="15.75" x14ac:dyDescent="0.25"/>
  <cols>
    <col min="2" max="2" width="15" style="9" bestFit="1" customWidth="1"/>
    <col min="4" max="4" width="12.5" bestFit="1" customWidth="1"/>
  </cols>
  <sheetData>
    <row r="3" spans="2:5" ht="22.5" x14ac:dyDescent="0.3">
      <c r="B3" s="10" t="str">
        <f>Лист2!C9</f>
        <v>Кизилюрт</v>
      </c>
      <c r="C3" s="11">
        <f>Лист2!D9</f>
        <v>37.200000000000003</v>
      </c>
      <c r="D3" s="11" t="s">
        <v>28</v>
      </c>
    </row>
    <row r="5" spans="2:5" ht="31.5" x14ac:dyDescent="0.25">
      <c r="B5" s="8" t="s">
        <v>20</v>
      </c>
      <c r="C5" s="2">
        <v>59</v>
      </c>
      <c r="D5" s="2"/>
      <c r="E5" s="2"/>
    </row>
    <row r="6" spans="2:5" x14ac:dyDescent="0.25">
      <c r="B6" s="8" t="s">
        <v>21</v>
      </c>
      <c r="C6" s="2">
        <v>56</v>
      </c>
      <c r="D6" s="2"/>
      <c r="E6" s="2"/>
    </row>
    <row r="7" spans="2:5" ht="47.25" x14ac:dyDescent="0.25">
      <c r="B7" s="8" t="s">
        <v>16</v>
      </c>
      <c r="C7" s="2">
        <v>36</v>
      </c>
      <c r="D7" s="2">
        <f>E7-C7</f>
        <v>24</v>
      </c>
      <c r="E7" s="2">
        <v>60</v>
      </c>
    </row>
    <row r="8" spans="2:5" ht="31.5" x14ac:dyDescent="0.25">
      <c r="B8" s="8" t="s">
        <v>17</v>
      </c>
      <c r="C8" s="2">
        <v>29</v>
      </c>
      <c r="D8" s="2">
        <f t="shared" ref="D8:D13" si="0">E8-C8</f>
        <v>31</v>
      </c>
      <c r="E8" s="2">
        <v>60</v>
      </c>
    </row>
    <row r="9" spans="2:5" ht="31.5" x14ac:dyDescent="0.25">
      <c r="B9" s="8" t="s">
        <v>27</v>
      </c>
      <c r="C9" s="2">
        <v>17</v>
      </c>
      <c r="D9" s="2">
        <f t="shared" si="0"/>
        <v>43</v>
      </c>
      <c r="E9" s="2">
        <v>60</v>
      </c>
    </row>
    <row r="10" spans="2:5" ht="78.75" x14ac:dyDescent="0.25">
      <c r="B10" s="8" t="s">
        <v>23</v>
      </c>
      <c r="C10" s="2">
        <v>22</v>
      </c>
      <c r="D10" s="2">
        <f t="shared" si="0"/>
        <v>38</v>
      </c>
      <c r="E10" s="2">
        <v>60</v>
      </c>
    </row>
    <row r="11" spans="2:5" ht="47.25" x14ac:dyDescent="0.25">
      <c r="B11" s="8" t="s">
        <v>18</v>
      </c>
      <c r="C11" s="2">
        <v>17</v>
      </c>
      <c r="D11" s="2">
        <f t="shared" si="0"/>
        <v>43</v>
      </c>
      <c r="E11" s="2">
        <v>60</v>
      </c>
    </row>
    <row r="12" spans="2:5" ht="31.5" x14ac:dyDescent="0.25">
      <c r="B12" s="8" t="s">
        <v>19</v>
      </c>
      <c r="C12" s="2">
        <v>30</v>
      </c>
      <c r="D12" s="2">
        <f t="shared" si="0"/>
        <v>30</v>
      </c>
      <c r="E12" s="2">
        <v>60</v>
      </c>
    </row>
    <row r="13" spans="2:5" x14ac:dyDescent="0.25">
      <c r="B13" s="8" t="s">
        <v>37</v>
      </c>
      <c r="C13" s="7">
        <f>SUM(C7:C12)</f>
        <v>151</v>
      </c>
      <c r="D13" s="2">
        <f t="shared" si="0"/>
        <v>209</v>
      </c>
      <c r="E13" s="7">
        <v>360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topLeftCell="A7" workbookViewId="0">
      <selection activeCell="E18" sqref="E18"/>
    </sheetView>
  </sheetViews>
  <sheetFormatPr defaultRowHeight="15.75" x14ac:dyDescent="0.25"/>
  <cols>
    <col min="2" max="2" width="15" bestFit="1" customWidth="1"/>
    <col min="4" max="4" width="12.5" bestFit="1" customWidth="1"/>
  </cols>
  <sheetData>
    <row r="3" spans="2:5" ht="22.5" x14ac:dyDescent="0.3">
      <c r="B3" s="11" t="str">
        <f>Лист2!C10</f>
        <v>Кизляр</v>
      </c>
      <c r="C3" s="11">
        <f>Лист2!D10</f>
        <v>48.9</v>
      </c>
      <c r="D3" s="11" t="s">
        <v>29</v>
      </c>
    </row>
    <row r="5" spans="2:5" ht="31.5" x14ac:dyDescent="0.25">
      <c r="B5" s="8" t="s">
        <v>20</v>
      </c>
      <c r="C5" s="2">
        <v>59</v>
      </c>
      <c r="D5" s="2"/>
      <c r="E5" s="2"/>
    </row>
    <row r="6" spans="2:5" x14ac:dyDescent="0.25">
      <c r="B6" s="8" t="s">
        <v>21</v>
      </c>
      <c r="C6" s="2">
        <v>56</v>
      </c>
      <c r="D6" s="2"/>
      <c r="E6" s="2"/>
    </row>
    <row r="7" spans="2:5" ht="47.25" x14ac:dyDescent="0.25">
      <c r="B7" s="8" t="s">
        <v>16</v>
      </c>
      <c r="C7" s="2">
        <v>39</v>
      </c>
      <c r="D7" s="2">
        <f>E7-C7</f>
        <v>21</v>
      </c>
      <c r="E7" s="2">
        <v>60</v>
      </c>
    </row>
    <row r="8" spans="2:5" ht="31.5" x14ac:dyDescent="0.25">
      <c r="B8" s="8" t="s">
        <v>17</v>
      </c>
      <c r="C8" s="2">
        <v>32</v>
      </c>
      <c r="D8" s="2">
        <f t="shared" ref="D8:D13" si="0">E8-C8</f>
        <v>28</v>
      </c>
      <c r="E8" s="2">
        <v>60</v>
      </c>
    </row>
    <row r="9" spans="2:5" ht="31.5" x14ac:dyDescent="0.25">
      <c r="B9" s="8" t="s">
        <v>27</v>
      </c>
      <c r="C9" s="2">
        <v>24</v>
      </c>
      <c r="D9" s="2">
        <f t="shared" si="0"/>
        <v>36</v>
      </c>
      <c r="E9" s="2">
        <v>60</v>
      </c>
    </row>
    <row r="10" spans="2:5" ht="78.75" x14ac:dyDescent="0.25">
      <c r="B10" s="8" t="s">
        <v>23</v>
      </c>
      <c r="C10" s="2">
        <v>27</v>
      </c>
      <c r="D10" s="2">
        <f t="shared" si="0"/>
        <v>33</v>
      </c>
      <c r="E10" s="2">
        <v>60</v>
      </c>
    </row>
    <row r="11" spans="2:5" ht="47.25" x14ac:dyDescent="0.25">
      <c r="B11" s="8" t="s">
        <v>18</v>
      </c>
      <c r="C11" s="2">
        <v>21</v>
      </c>
      <c r="D11" s="2">
        <f t="shared" si="0"/>
        <v>39</v>
      </c>
      <c r="E11" s="2">
        <v>60</v>
      </c>
    </row>
    <row r="12" spans="2:5" ht="31.5" x14ac:dyDescent="0.25">
      <c r="B12" s="8" t="s">
        <v>19</v>
      </c>
      <c r="C12" s="2">
        <v>26</v>
      </c>
      <c r="D12" s="2">
        <f t="shared" si="0"/>
        <v>34</v>
      </c>
      <c r="E12" s="2">
        <v>60</v>
      </c>
    </row>
    <row r="13" spans="2:5" x14ac:dyDescent="0.25">
      <c r="B13" s="8" t="s">
        <v>37</v>
      </c>
      <c r="C13" s="7">
        <f>SUM(C7:C12)</f>
        <v>169</v>
      </c>
      <c r="D13" s="2">
        <f t="shared" si="0"/>
        <v>191</v>
      </c>
      <c r="E13" s="7">
        <v>360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Q45" sqref="Q45"/>
    </sheetView>
  </sheetViews>
  <sheetFormatPr defaultRowHeight="15.75" x14ac:dyDescent="0.25"/>
  <cols>
    <col min="1" max="1" width="6.75" customWidth="1"/>
    <col min="2" max="2" width="26.375" bestFit="1" customWidth="1"/>
    <col min="4" max="4" width="12.5" bestFit="1" customWidth="1"/>
  </cols>
  <sheetData>
    <row r="3" spans="2:5" ht="22.5" x14ac:dyDescent="0.3">
      <c r="B3" s="10" t="str">
        <f>Лист2!C11</f>
        <v>Южно-Сухокумск</v>
      </c>
      <c r="C3" s="11">
        <f>Лист2!D11</f>
        <v>10.6</v>
      </c>
      <c r="D3" s="11" t="s">
        <v>28</v>
      </c>
    </row>
    <row r="5" spans="2:5" x14ac:dyDescent="0.25">
      <c r="B5" s="8" t="s">
        <v>20</v>
      </c>
      <c r="C5" s="2">
        <v>59</v>
      </c>
      <c r="D5" s="2"/>
      <c r="E5" s="2"/>
    </row>
    <row r="6" spans="2:5" x14ac:dyDescent="0.25">
      <c r="B6" s="8" t="s">
        <v>21</v>
      </c>
      <c r="C6" s="2">
        <v>56</v>
      </c>
      <c r="D6" s="2"/>
      <c r="E6" s="2"/>
    </row>
    <row r="7" spans="2:5" ht="31.5" x14ac:dyDescent="0.25">
      <c r="B7" s="8" t="s">
        <v>16</v>
      </c>
      <c r="C7" s="2">
        <v>25</v>
      </c>
      <c r="D7" s="2">
        <f>E7-C7</f>
        <v>35</v>
      </c>
      <c r="E7" s="2">
        <v>60</v>
      </c>
    </row>
    <row r="8" spans="2:5" x14ac:dyDescent="0.25">
      <c r="B8" s="8" t="s">
        <v>17</v>
      </c>
      <c r="C8" s="2">
        <v>24</v>
      </c>
      <c r="D8" s="2">
        <f t="shared" ref="D8:D13" si="0">E8-C8</f>
        <v>36</v>
      </c>
      <c r="E8" s="2">
        <v>60</v>
      </c>
    </row>
    <row r="9" spans="2:5" x14ac:dyDescent="0.25">
      <c r="B9" s="8" t="s">
        <v>27</v>
      </c>
      <c r="C9" s="2">
        <v>11</v>
      </c>
      <c r="D9" s="2">
        <f t="shared" si="0"/>
        <v>49</v>
      </c>
      <c r="E9" s="2">
        <v>60</v>
      </c>
    </row>
    <row r="10" spans="2:5" ht="47.25" x14ac:dyDescent="0.25">
      <c r="B10" s="8" t="s">
        <v>23</v>
      </c>
      <c r="C10" s="2">
        <v>21</v>
      </c>
      <c r="D10" s="2">
        <f t="shared" si="0"/>
        <v>39</v>
      </c>
      <c r="E10" s="2">
        <v>60</v>
      </c>
    </row>
    <row r="11" spans="2:5" ht="31.5" x14ac:dyDescent="0.25">
      <c r="B11" s="8" t="s">
        <v>18</v>
      </c>
      <c r="C11" s="2">
        <v>17</v>
      </c>
      <c r="D11" s="2">
        <f t="shared" si="0"/>
        <v>43</v>
      </c>
      <c r="E11" s="2">
        <v>60</v>
      </c>
    </row>
    <row r="12" spans="2:5" ht="31.5" x14ac:dyDescent="0.25">
      <c r="B12" s="8" t="s">
        <v>19</v>
      </c>
      <c r="C12" s="2">
        <v>28</v>
      </c>
      <c r="D12" s="2">
        <f t="shared" si="0"/>
        <v>32</v>
      </c>
      <c r="E12" s="2">
        <v>60</v>
      </c>
    </row>
    <row r="13" spans="2:5" x14ac:dyDescent="0.25">
      <c r="B13" s="8" t="s">
        <v>37</v>
      </c>
      <c r="C13" s="7">
        <f>SUM(C7:C12)</f>
        <v>126</v>
      </c>
      <c r="D13" s="2">
        <f t="shared" si="0"/>
        <v>234</v>
      </c>
      <c r="E13" s="7">
        <v>360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2"/>
  <sheetViews>
    <sheetView view="pageLayout" topLeftCell="B1" zoomScaleNormal="100" workbookViewId="0">
      <selection activeCell="D17" sqref="D17"/>
    </sheetView>
  </sheetViews>
  <sheetFormatPr defaultRowHeight="15.75" x14ac:dyDescent="0.25"/>
  <cols>
    <col min="3" max="3" width="19" bestFit="1" customWidth="1"/>
    <col min="4" max="4" width="10.375" customWidth="1"/>
    <col min="5" max="5" width="11" bestFit="1" customWidth="1"/>
    <col min="6" max="6" width="6.25" bestFit="1" customWidth="1"/>
    <col min="7" max="7" width="6.875" customWidth="1"/>
    <col min="8" max="8" width="8.625" customWidth="1"/>
    <col min="9" max="9" width="10.375" customWidth="1"/>
    <col min="10" max="10" width="12.5" customWidth="1"/>
    <col min="11" max="11" width="10" customWidth="1"/>
    <col min="12" max="12" width="9.25" customWidth="1"/>
    <col min="13" max="13" width="8" customWidth="1"/>
    <col min="14" max="14" width="7.5" customWidth="1"/>
  </cols>
  <sheetData>
    <row r="1" spans="3:15" ht="190.5" customHeight="1" x14ac:dyDescent="0.35">
      <c r="C1" s="17"/>
      <c r="D1" s="18" t="s">
        <v>24</v>
      </c>
      <c r="E1" s="18" t="s">
        <v>20</v>
      </c>
      <c r="F1" s="18" t="s">
        <v>21</v>
      </c>
      <c r="G1" s="18" t="s">
        <v>16</v>
      </c>
      <c r="H1" s="18" t="s">
        <v>17</v>
      </c>
      <c r="I1" s="18" t="s">
        <v>27</v>
      </c>
      <c r="J1" s="18" t="s">
        <v>23</v>
      </c>
      <c r="K1" s="18" t="s">
        <v>18</v>
      </c>
      <c r="L1" s="18" t="s">
        <v>19</v>
      </c>
      <c r="M1" s="18" t="s">
        <v>25</v>
      </c>
      <c r="N1" s="18" t="s">
        <v>26</v>
      </c>
      <c r="O1" s="18" t="s">
        <v>22</v>
      </c>
    </row>
    <row r="2" spans="3:15" ht="23.25" x14ac:dyDescent="0.35">
      <c r="C2" s="19" t="s">
        <v>1</v>
      </c>
      <c r="D2" s="19">
        <v>596.4</v>
      </c>
      <c r="E2" s="19">
        <v>59</v>
      </c>
      <c r="F2" s="19">
        <v>56</v>
      </c>
      <c r="G2" s="19">
        <v>37</v>
      </c>
      <c r="H2" s="19">
        <v>32</v>
      </c>
      <c r="I2" s="19">
        <v>24</v>
      </c>
      <c r="J2" s="19">
        <v>24</v>
      </c>
      <c r="K2" s="19">
        <v>17</v>
      </c>
      <c r="L2" s="19">
        <v>28</v>
      </c>
      <c r="M2" s="19">
        <v>60</v>
      </c>
      <c r="N2" s="19">
        <v>360</v>
      </c>
      <c r="O2" s="20">
        <f t="shared" ref="O2:O10" si="0">SUM(G2:L2)</f>
        <v>162</v>
      </c>
    </row>
    <row r="3" spans="3:15" ht="23.25" x14ac:dyDescent="0.35">
      <c r="C3" s="21" t="s">
        <v>3</v>
      </c>
      <c r="D3" s="21">
        <v>123.7</v>
      </c>
      <c r="E3" s="21">
        <v>87</v>
      </c>
      <c r="F3" s="21">
        <v>68</v>
      </c>
      <c r="G3" s="21">
        <v>32</v>
      </c>
      <c r="H3" s="21">
        <v>34</v>
      </c>
      <c r="I3" s="21">
        <v>10</v>
      </c>
      <c r="J3" s="21">
        <v>32</v>
      </c>
      <c r="K3" s="21">
        <v>18</v>
      </c>
      <c r="L3" s="21">
        <v>31</v>
      </c>
      <c r="M3" s="19">
        <v>60</v>
      </c>
      <c r="N3" s="19">
        <v>360</v>
      </c>
      <c r="O3" s="20">
        <f t="shared" si="0"/>
        <v>157</v>
      </c>
    </row>
    <row r="4" spans="3:15" ht="23.25" x14ac:dyDescent="0.35">
      <c r="C4" s="21" t="s">
        <v>2</v>
      </c>
      <c r="D4" s="21">
        <v>116.3</v>
      </c>
      <c r="E4" s="21">
        <v>87</v>
      </c>
      <c r="F4" s="21">
        <v>39</v>
      </c>
      <c r="G4" s="21">
        <v>35</v>
      </c>
      <c r="H4" s="21">
        <v>45</v>
      </c>
      <c r="I4" s="21">
        <v>19</v>
      </c>
      <c r="J4" s="21">
        <v>23</v>
      </c>
      <c r="K4" s="21">
        <v>25</v>
      </c>
      <c r="L4" s="21">
        <v>33</v>
      </c>
      <c r="M4" s="19">
        <v>60</v>
      </c>
      <c r="N4" s="19">
        <v>360</v>
      </c>
      <c r="O4" s="20">
        <f t="shared" si="0"/>
        <v>180</v>
      </c>
    </row>
    <row r="5" spans="3:15" ht="23.25" x14ac:dyDescent="0.35">
      <c r="C5" s="21" t="s">
        <v>4</v>
      </c>
      <c r="D5" s="21">
        <v>141.30000000000001</v>
      </c>
      <c r="E5" s="21">
        <v>87</v>
      </c>
      <c r="F5" s="21">
        <v>79</v>
      </c>
      <c r="G5" s="21">
        <v>42</v>
      </c>
      <c r="H5" s="21">
        <v>26</v>
      </c>
      <c r="I5" s="21">
        <v>10</v>
      </c>
      <c r="J5" s="21">
        <v>15</v>
      </c>
      <c r="K5" s="21">
        <v>19</v>
      </c>
      <c r="L5" s="21">
        <v>35</v>
      </c>
      <c r="M5" s="19">
        <v>60</v>
      </c>
      <c r="N5" s="19">
        <v>360</v>
      </c>
      <c r="O5" s="20">
        <f t="shared" si="0"/>
        <v>147</v>
      </c>
    </row>
    <row r="6" spans="3:15" ht="23.25" x14ac:dyDescent="0.35">
      <c r="C6" s="22" t="s">
        <v>5</v>
      </c>
      <c r="D6" s="22">
        <v>65.099999999999994</v>
      </c>
      <c r="E6" s="22">
        <v>144</v>
      </c>
      <c r="F6" s="22">
        <v>73</v>
      </c>
      <c r="G6" s="22">
        <v>33</v>
      </c>
      <c r="H6" s="22">
        <v>44</v>
      </c>
      <c r="I6" s="22">
        <v>25</v>
      </c>
      <c r="J6" s="22">
        <v>25</v>
      </c>
      <c r="K6" s="22">
        <v>16</v>
      </c>
      <c r="L6" s="22">
        <v>30</v>
      </c>
      <c r="M6" s="19">
        <v>60</v>
      </c>
      <c r="N6" s="19">
        <v>360</v>
      </c>
      <c r="O6" s="20">
        <f t="shared" si="0"/>
        <v>173</v>
      </c>
    </row>
    <row r="7" spans="3:15" ht="23.25" x14ac:dyDescent="0.35">
      <c r="C7" s="22" t="s">
        <v>6</v>
      </c>
      <c r="D7" s="22">
        <v>58.7</v>
      </c>
      <c r="E7" s="22">
        <v>144</v>
      </c>
      <c r="F7" s="22">
        <v>126</v>
      </c>
      <c r="G7" s="22">
        <v>40</v>
      </c>
      <c r="H7" s="22">
        <v>23</v>
      </c>
      <c r="I7" s="22">
        <v>13</v>
      </c>
      <c r="J7" s="22">
        <v>20</v>
      </c>
      <c r="K7" s="22">
        <v>21</v>
      </c>
      <c r="L7" s="22">
        <v>29</v>
      </c>
      <c r="M7" s="19">
        <v>60</v>
      </c>
      <c r="N7" s="19">
        <v>360</v>
      </c>
      <c r="O7" s="20">
        <f t="shared" si="0"/>
        <v>146</v>
      </c>
    </row>
    <row r="8" spans="3:15" ht="46.5" x14ac:dyDescent="0.35">
      <c r="C8" s="28" t="s">
        <v>9</v>
      </c>
      <c r="D8" s="23">
        <v>29.4</v>
      </c>
      <c r="E8" s="23">
        <v>227</v>
      </c>
      <c r="F8" s="23">
        <v>199</v>
      </c>
      <c r="G8" s="23">
        <v>36</v>
      </c>
      <c r="H8" s="23">
        <v>21</v>
      </c>
      <c r="I8" s="23">
        <v>20</v>
      </c>
      <c r="J8" s="23">
        <v>16</v>
      </c>
      <c r="K8" s="23">
        <v>14</v>
      </c>
      <c r="L8" s="23">
        <v>29</v>
      </c>
      <c r="M8" s="19">
        <v>60</v>
      </c>
      <c r="N8" s="19">
        <v>360</v>
      </c>
      <c r="O8" s="20">
        <f t="shared" si="0"/>
        <v>136</v>
      </c>
    </row>
    <row r="9" spans="3:15" ht="23.25" x14ac:dyDescent="0.35">
      <c r="C9" s="23" t="s">
        <v>8</v>
      </c>
      <c r="D9" s="23">
        <v>37.200000000000003</v>
      </c>
      <c r="E9" s="23">
        <v>227</v>
      </c>
      <c r="F9" s="23">
        <v>164</v>
      </c>
      <c r="G9" s="23">
        <v>36</v>
      </c>
      <c r="H9" s="23">
        <v>29</v>
      </c>
      <c r="I9" s="23">
        <v>17</v>
      </c>
      <c r="J9" s="23">
        <v>22</v>
      </c>
      <c r="K9" s="23">
        <v>17</v>
      </c>
      <c r="L9" s="23">
        <v>30</v>
      </c>
      <c r="M9" s="19">
        <v>60</v>
      </c>
      <c r="N9" s="19">
        <v>360</v>
      </c>
      <c r="O9" s="20">
        <f t="shared" si="0"/>
        <v>151</v>
      </c>
    </row>
    <row r="10" spans="3:15" ht="23.25" x14ac:dyDescent="0.35">
      <c r="C10" s="23" t="s">
        <v>7</v>
      </c>
      <c r="D10" s="23">
        <v>48.9</v>
      </c>
      <c r="E10" s="23">
        <v>227</v>
      </c>
      <c r="F10" s="23">
        <v>98</v>
      </c>
      <c r="G10" s="23">
        <v>39</v>
      </c>
      <c r="H10" s="23">
        <v>32</v>
      </c>
      <c r="I10" s="23">
        <v>24</v>
      </c>
      <c r="J10" s="23">
        <v>27</v>
      </c>
      <c r="K10" s="23">
        <v>21</v>
      </c>
      <c r="L10" s="23">
        <v>26</v>
      </c>
      <c r="M10" s="19">
        <v>60</v>
      </c>
      <c r="N10" s="19">
        <v>360</v>
      </c>
      <c r="O10" s="20">
        <f t="shared" si="0"/>
        <v>169</v>
      </c>
    </row>
    <row r="11" spans="3:15" ht="46.5" x14ac:dyDescent="0.35">
      <c r="C11" s="27" t="s">
        <v>30</v>
      </c>
      <c r="D11" s="24">
        <v>10.6</v>
      </c>
      <c r="E11" s="24">
        <v>456</v>
      </c>
      <c r="F11" s="24">
        <v>422</v>
      </c>
      <c r="G11" s="24">
        <v>25</v>
      </c>
      <c r="H11" s="24">
        <v>24</v>
      </c>
      <c r="I11" s="24">
        <v>11</v>
      </c>
      <c r="J11" s="24">
        <v>21</v>
      </c>
      <c r="K11" s="24">
        <v>17</v>
      </c>
      <c r="L11" s="24">
        <v>28</v>
      </c>
      <c r="M11" s="19">
        <v>60</v>
      </c>
      <c r="N11" s="19">
        <v>360</v>
      </c>
      <c r="O11" s="25">
        <v>125</v>
      </c>
    </row>
    <row r="12" spans="3:15" ht="23.25" x14ac:dyDescent="0.35">
      <c r="C12" s="26" t="s"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>SUBTOTAL(101,O2:O11)</f>
        <v>154.6</v>
      </c>
    </row>
  </sheetData>
  <sortState ref="C8:N10">
    <sortCondition ref="C8"/>
  </sortState>
  <pageMargins left="0.7" right="0.7" top="0.75" bottom="0.75" header="0.3" footer="0.3"/>
  <pageSetup paperSize="9" scale="79" orientation="landscape" r:id="rId1"/>
  <ignoredErrors>
    <ignoredError sqref="O2:O7 O8:O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3"/>
  <sheetViews>
    <sheetView tabSelected="1" view="pageLayout" zoomScaleNormal="100" workbookViewId="0">
      <selection activeCell="D22" sqref="D22"/>
    </sheetView>
  </sheetViews>
  <sheetFormatPr defaultRowHeight="15.75" x14ac:dyDescent="0.25"/>
  <cols>
    <col min="1" max="1" width="16.75" bestFit="1" customWidth="1"/>
    <col min="2" max="4" width="11" customWidth="1"/>
  </cols>
  <sheetData>
    <row r="3" spans="1:12" ht="22.5" x14ac:dyDescent="0.3">
      <c r="A3" s="10" t="str">
        <f>Лист2!C2</f>
        <v>Махачкала</v>
      </c>
      <c r="B3" s="11">
        <f>Лист2!D2</f>
        <v>596.4</v>
      </c>
      <c r="C3" s="11"/>
      <c r="D3" s="11"/>
    </row>
    <row r="5" spans="1:12" ht="31.5" x14ac:dyDescent="0.25">
      <c r="A5" s="16" t="s">
        <v>20</v>
      </c>
      <c r="B5" s="2">
        <v>59</v>
      </c>
      <c r="C5" s="2"/>
      <c r="D5" s="2"/>
      <c r="E5" s="8"/>
      <c r="F5" s="8"/>
      <c r="G5" s="8"/>
      <c r="H5" s="8"/>
      <c r="I5" s="8"/>
      <c r="J5" s="8"/>
      <c r="K5" s="8"/>
      <c r="L5" s="8"/>
    </row>
    <row r="6" spans="1:12" x14ac:dyDescent="0.25">
      <c r="A6" s="16" t="s">
        <v>21</v>
      </c>
      <c r="B6" s="2">
        <v>56</v>
      </c>
      <c r="C6" s="2"/>
      <c r="D6" s="2"/>
    </row>
    <row r="7" spans="1:12" ht="47.25" x14ac:dyDescent="0.25">
      <c r="A7" s="16" t="s">
        <v>16</v>
      </c>
      <c r="B7" s="2">
        <v>37</v>
      </c>
      <c r="C7" s="2">
        <f>D7-B7</f>
        <v>23</v>
      </c>
      <c r="D7" s="2">
        <v>60</v>
      </c>
    </row>
    <row r="8" spans="1:12" ht="31.5" x14ac:dyDescent="0.25">
      <c r="A8" s="16" t="s">
        <v>17</v>
      </c>
      <c r="B8" s="2">
        <v>32</v>
      </c>
      <c r="C8" s="2">
        <f t="shared" ref="C8:C13" si="0">D8-B8</f>
        <v>28</v>
      </c>
      <c r="D8" s="2">
        <v>60</v>
      </c>
    </row>
    <row r="9" spans="1:12" ht="31.5" x14ac:dyDescent="0.25">
      <c r="A9" s="16" t="s">
        <v>27</v>
      </c>
      <c r="B9" s="2">
        <v>24</v>
      </c>
      <c r="C9" s="2">
        <f t="shared" si="0"/>
        <v>36</v>
      </c>
      <c r="D9" s="2">
        <v>60</v>
      </c>
    </row>
    <row r="10" spans="1:12" ht="78.75" x14ac:dyDescent="0.25">
      <c r="A10" s="16" t="s">
        <v>23</v>
      </c>
      <c r="B10" s="2">
        <v>24</v>
      </c>
      <c r="C10" s="2">
        <f t="shared" si="0"/>
        <v>36</v>
      </c>
      <c r="D10" s="2">
        <v>60</v>
      </c>
    </row>
    <row r="11" spans="1:12" ht="47.25" x14ac:dyDescent="0.25">
      <c r="A11" s="16" t="s">
        <v>18</v>
      </c>
      <c r="B11" s="2">
        <v>17</v>
      </c>
      <c r="C11" s="2">
        <f t="shared" si="0"/>
        <v>43</v>
      </c>
      <c r="D11" s="2">
        <v>60</v>
      </c>
    </row>
    <row r="12" spans="1:12" ht="31.5" x14ac:dyDescent="0.25">
      <c r="A12" s="16" t="s">
        <v>19</v>
      </c>
      <c r="B12" s="2">
        <v>28</v>
      </c>
      <c r="C12" s="2">
        <f t="shared" si="0"/>
        <v>32</v>
      </c>
      <c r="D12" s="2">
        <v>60</v>
      </c>
    </row>
    <row r="13" spans="1:12" x14ac:dyDescent="0.25">
      <c r="A13" s="16" t="s">
        <v>37</v>
      </c>
      <c r="B13" s="7">
        <f>SUM(B7:B12)</f>
        <v>162</v>
      </c>
      <c r="C13" s="2">
        <f t="shared" si="0"/>
        <v>198</v>
      </c>
      <c r="D13" s="7">
        <v>360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topLeftCell="A7" workbookViewId="0">
      <selection activeCell="B5" sqref="B5:E13"/>
    </sheetView>
  </sheetViews>
  <sheetFormatPr defaultRowHeight="15.75" x14ac:dyDescent="0.25"/>
  <cols>
    <col min="2" max="2" width="16.75" bestFit="1" customWidth="1"/>
    <col min="3" max="5" width="11" customWidth="1"/>
  </cols>
  <sheetData>
    <row r="3" spans="2:5" ht="22.5" x14ac:dyDescent="0.3">
      <c r="B3" s="11" t="str">
        <f>Лист2!C3</f>
        <v>Дербент</v>
      </c>
      <c r="C3" s="11">
        <f>Лист2!D3</f>
        <v>123.7</v>
      </c>
      <c r="D3" s="11" t="s">
        <v>28</v>
      </c>
    </row>
    <row r="5" spans="2:5" ht="31.5" x14ac:dyDescent="0.25">
      <c r="B5" s="8" t="s">
        <v>20</v>
      </c>
      <c r="C5" s="2">
        <v>59</v>
      </c>
      <c r="D5" s="2"/>
      <c r="E5" s="2"/>
    </row>
    <row r="6" spans="2:5" x14ac:dyDescent="0.25">
      <c r="B6" s="8" t="s">
        <v>21</v>
      </c>
      <c r="C6" s="2">
        <v>56</v>
      </c>
      <c r="D6" s="2"/>
      <c r="E6" s="2"/>
    </row>
    <row r="7" spans="2:5" ht="47.25" x14ac:dyDescent="0.25">
      <c r="B7" s="8" t="s">
        <v>16</v>
      </c>
      <c r="C7" s="2">
        <v>32</v>
      </c>
      <c r="D7" s="2">
        <f>E7-C7</f>
        <v>28</v>
      </c>
      <c r="E7" s="2">
        <v>60</v>
      </c>
    </row>
    <row r="8" spans="2:5" ht="31.5" x14ac:dyDescent="0.25">
      <c r="B8" s="8" t="s">
        <v>17</v>
      </c>
      <c r="C8" s="2">
        <v>34</v>
      </c>
      <c r="D8" s="2">
        <f t="shared" ref="D8:D13" si="0">E8-C8</f>
        <v>26</v>
      </c>
      <c r="E8" s="2">
        <v>60</v>
      </c>
    </row>
    <row r="9" spans="2:5" ht="31.5" x14ac:dyDescent="0.25">
      <c r="B9" s="8" t="s">
        <v>27</v>
      </c>
      <c r="C9" s="2">
        <v>10</v>
      </c>
      <c r="D9" s="2">
        <f t="shared" si="0"/>
        <v>50</v>
      </c>
      <c r="E9" s="2">
        <v>60</v>
      </c>
    </row>
    <row r="10" spans="2:5" ht="78.75" x14ac:dyDescent="0.25">
      <c r="B10" s="8" t="s">
        <v>23</v>
      </c>
      <c r="C10" s="2">
        <v>32</v>
      </c>
      <c r="D10" s="2">
        <f t="shared" si="0"/>
        <v>28</v>
      </c>
      <c r="E10" s="2">
        <v>60</v>
      </c>
    </row>
    <row r="11" spans="2:5" ht="47.25" x14ac:dyDescent="0.25">
      <c r="B11" s="8" t="s">
        <v>18</v>
      </c>
      <c r="C11" s="2">
        <v>18</v>
      </c>
      <c r="D11" s="2">
        <f t="shared" si="0"/>
        <v>42</v>
      </c>
      <c r="E11" s="2">
        <v>60</v>
      </c>
    </row>
    <row r="12" spans="2:5" ht="31.5" x14ac:dyDescent="0.25">
      <c r="B12" s="8" t="s">
        <v>19</v>
      </c>
      <c r="C12" s="2">
        <v>31</v>
      </c>
      <c r="D12" s="2">
        <f t="shared" si="0"/>
        <v>29</v>
      </c>
      <c r="E12" s="2">
        <v>60</v>
      </c>
    </row>
    <row r="13" spans="2:5" x14ac:dyDescent="0.25">
      <c r="B13" s="8" t="s">
        <v>37</v>
      </c>
      <c r="C13" s="7">
        <f>SUM(C7:C12)</f>
        <v>157</v>
      </c>
      <c r="D13" s="2">
        <f t="shared" si="0"/>
        <v>203</v>
      </c>
      <c r="E13" s="7">
        <v>360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topLeftCell="A7" workbookViewId="0">
      <selection activeCell="G3" sqref="G3"/>
    </sheetView>
  </sheetViews>
  <sheetFormatPr defaultRowHeight="15.75" x14ac:dyDescent="0.25"/>
  <cols>
    <col min="2" max="2" width="15.375" bestFit="1" customWidth="1"/>
    <col min="4" max="4" width="12.5" bestFit="1" customWidth="1"/>
  </cols>
  <sheetData>
    <row r="3" spans="2:5" ht="22.5" x14ac:dyDescent="0.3">
      <c r="B3" s="11" t="str">
        <f>Лист2!C4</f>
        <v xml:space="preserve">Каспийск </v>
      </c>
      <c r="C3" s="11">
        <f>Лист2!D4</f>
        <v>116.3</v>
      </c>
      <c r="D3" s="11" t="s">
        <v>28</v>
      </c>
    </row>
    <row r="5" spans="2:5" ht="31.5" x14ac:dyDescent="0.25">
      <c r="B5" s="8" t="s">
        <v>20</v>
      </c>
      <c r="C5" s="2">
        <v>59</v>
      </c>
      <c r="D5" s="2"/>
      <c r="E5" s="2"/>
    </row>
    <row r="6" spans="2:5" x14ac:dyDescent="0.25">
      <c r="B6" s="8" t="s">
        <v>21</v>
      </c>
      <c r="C6" s="2">
        <v>56</v>
      </c>
      <c r="D6" s="2"/>
      <c r="E6" s="2"/>
    </row>
    <row r="7" spans="2:5" ht="47.25" x14ac:dyDescent="0.25">
      <c r="B7" s="8" t="s">
        <v>16</v>
      </c>
      <c r="C7" s="2">
        <v>35</v>
      </c>
      <c r="D7" s="2">
        <f>E7-C7</f>
        <v>25</v>
      </c>
      <c r="E7" s="2">
        <v>60</v>
      </c>
    </row>
    <row r="8" spans="2:5" ht="31.5" x14ac:dyDescent="0.25">
      <c r="B8" s="8" t="s">
        <v>17</v>
      </c>
      <c r="C8" s="2">
        <v>45</v>
      </c>
      <c r="D8" s="2">
        <f t="shared" ref="D8:D13" si="0">E8-C8</f>
        <v>15</v>
      </c>
      <c r="E8" s="2">
        <v>60</v>
      </c>
    </row>
    <row r="9" spans="2:5" ht="31.5" x14ac:dyDescent="0.25">
      <c r="B9" s="8" t="s">
        <v>27</v>
      </c>
      <c r="C9" s="2">
        <v>19</v>
      </c>
      <c r="D9" s="2">
        <f t="shared" si="0"/>
        <v>41</v>
      </c>
      <c r="E9" s="2">
        <v>60</v>
      </c>
    </row>
    <row r="10" spans="2:5" ht="78.75" x14ac:dyDescent="0.25">
      <c r="B10" s="8" t="s">
        <v>23</v>
      </c>
      <c r="C10" s="2">
        <v>23</v>
      </c>
      <c r="D10" s="2">
        <f t="shared" si="0"/>
        <v>37</v>
      </c>
      <c r="E10" s="2">
        <v>60</v>
      </c>
    </row>
    <row r="11" spans="2:5" ht="47.25" x14ac:dyDescent="0.25">
      <c r="B11" s="8" t="s">
        <v>18</v>
      </c>
      <c r="C11" s="2">
        <v>25</v>
      </c>
      <c r="D11" s="2">
        <f t="shared" si="0"/>
        <v>35</v>
      </c>
      <c r="E11" s="2">
        <v>60</v>
      </c>
    </row>
    <row r="12" spans="2:5" ht="31.5" x14ac:dyDescent="0.25">
      <c r="B12" s="8" t="s">
        <v>19</v>
      </c>
      <c r="C12" s="2">
        <v>33</v>
      </c>
      <c r="D12" s="2">
        <f t="shared" si="0"/>
        <v>27</v>
      </c>
      <c r="E12" s="2">
        <v>60</v>
      </c>
    </row>
    <row r="13" spans="2:5" x14ac:dyDescent="0.25">
      <c r="B13" s="8" t="s">
        <v>37</v>
      </c>
      <c r="C13" s="7">
        <f>SUM(C7:C12)</f>
        <v>180</v>
      </c>
      <c r="D13" s="2">
        <f t="shared" si="0"/>
        <v>180</v>
      </c>
      <c r="E13" s="7">
        <v>360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19" sqref="D19"/>
    </sheetView>
  </sheetViews>
  <sheetFormatPr defaultRowHeight="15.75" x14ac:dyDescent="0.25"/>
  <cols>
    <col min="2" max="2" width="15.25" bestFit="1" customWidth="1"/>
    <col min="4" max="4" width="12.5" bestFit="1" customWidth="1"/>
  </cols>
  <sheetData>
    <row r="3" spans="2:5" ht="22.5" x14ac:dyDescent="0.3">
      <c r="B3" s="10" t="str">
        <f>Лист2!C5</f>
        <v xml:space="preserve">Хасавюрт </v>
      </c>
      <c r="C3" s="11">
        <f>Лист2!D5</f>
        <v>141.30000000000001</v>
      </c>
      <c r="D3" s="11" t="s">
        <v>28</v>
      </c>
    </row>
    <row r="5" spans="2:5" ht="31.5" x14ac:dyDescent="0.25">
      <c r="B5" s="8" t="s">
        <v>20</v>
      </c>
      <c r="C5" s="2">
        <v>59</v>
      </c>
      <c r="D5" s="2"/>
      <c r="E5" s="2"/>
    </row>
    <row r="6" spans="2:5" x14ac:dyDescent="0.25">
      <c r="B6" s="8" t="s">
        <v>21</v>
      </c>
      <c r="C6" s="2">
        <v>56</v>
      </c>
      <c r="D6" s="2"/>
      <c r="E6" s="2"/>
    </row>
    <row r="7" spans="2:5" ht="47.25" x14ac:dyDescent="0.25">
      <c r="B7" s="8" t="s">
        <v>16</v>
      </c>
      <c r="C7" s="2">
        <v>42</v>
      </c>
      <c r="D7" s="2">
        <f>E7-C7</f>
        <v>18</v>
      </c>
      <c r="E7" s="2">
        <v>60</v>
      </c>
    </row>
    <row r="8" spans="2:5" ht="31.5" x14ac:dyDescent="0.25">
      <c r="B8" s="8" t="s">
        <v>17</v>
      </c>
      <c r="C8" s="2">
        <v>26</v>
      </c>
      <c r="D8" s="2">
        <f t="shared" ref="D8:D13" si="0">E8-C8</f>
        <v>34</v>
      </c>
      <c r="E8" s="2">
        <v>60</v>
      </c>
    </row>
    <row r="9" spans="2:5" ht="31.5" x14ac:dyDescent="0.25">
      <c r="B9" s="8" t="s">
        <v>27</v>
      </c>
      <c r="C9" s="2">
        <v>10</v>
      </c>
      <c r="D9" s="2">
        <f t="shared" si="0"/>
        <v>50</v>
      </c>
      <c r="E9" s="2">
        <v>60</v>
      </c>
    </row>
    <row r="10" spans="2:5" ht="78.75" x14ac:dyDescent="0.25">
      <c r="B10" s="8" t="s">
        <v>23</v>
      </c>
      <c r="C10" s="2">
        <v>15</v>
      </c>
      <c r="D10" s="2">
        <f t="shared" si="0"/>
        <v>45</v>
      </c>
      <c r="E10" s="2">
        <v>60</v>
      </c>
    </row>
    <row r="11" spans="2:5" ht="47.25" x14ac:dyDescent="0.25">
      <c r="B11" s="8" t="s">
        <v>18</v>
      </c>
      <c r="C11" s="2">
        <v>19</v>
      </c>
      <c r="D11" s="2">
        <f t="shared" si="0"/>
        <v>41</v>
      </c>
      <c r="E11" s="2">
        <v>60</v>
      </c>
    </row>
    <row r="12" spans="2:5" ht="31.5" x14ac:dyDescent="0.25">
      <c r="B12" s="8" t="s">
        <v>19</v>
      </c>
      <c r="C12" s="2">
        <v>35</v>
      </c>
      <c r="D12" s="2">
        <f t="shared" si="0"/>
        <v>25</v>
      </c>
      <c r="E12" s="2">
        <v>60</v>
      </c>
    </row>
    <row r="13" spans="2:5" x14ac:dyDescent="0.25">
      <c r="B13" s="8" t="s">
        <v>37</v>
      </c>
      <c r="C13" s="7">
        <f>SUM(C7:C12)</f>
        <v>147</v>
      </c>
      <c r="D13" s="2">
        <f t="shared" si="0"/>
        <v>213</v>
      </c>
      <c r="E13" s="7">
        <v>360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topLeftCell="A7" workbookViewId="0">
      <selection activeCell="F17" sqref="F17"/>
    </sheetView>
  </sheetViews>
  <sheetFormatPr defaultRowHeight="15.75" x14ac:dyDescent="0.25"/>
  <cols>
    <col min="2" max="2" width="14.625" bestFit="1" customWidth="1"/>
    <col min="4" max="4" width="12.5" bestFit="1" customWidth="1"/>
  </cols>
  <sheetData>
    <row r="3" spans="2:5" ht="22.5" x14ac:dyDescent="0.3">
      <c r="B3" s="10" t="str">
        <f>Лист2!C6</f>
        <v>Буйнакск</v>
      </c>
      <c r="C3" s="11">
        <f>Лист2!D6</f>
        <v>65.099999999999994</v>
      </c>
      <c r="D3" s="11" t="s">
        <v>28</v>
      </c>
    </row>
    <row r="5" spans="2:5" ht="31.5" x14ac:dyDescent="0.25">
      <c r="B5" s="8" t="s">
        <v>20</v>
      </c>
      <c r="C5" s="2">
        <v>59</v>
      </c>
      <c r="D5" s="2"/>
      <c r="E5" s="2"/>
    </row>
    <row r="6" spans="2:5" x14ac:dyDescent="0.25">
      <c r="B6" s="8" t="s">
        <v>21</v>
      </c>
      <c r="C6" s="2">
        <v>56</v>
      </c>
      <c r="D6" s="2"/>
      <c r="E6" s="2"/>
    </row>
    <row r="7" spans="2:5" ht="47.25" x14ac:dyDescent="0.25">
      <c r="B7" s="8" t="s">
        <v>16</v>
      </c>
      <c r="C7" s="2">
        <v>33</v>
      </c>
      <c r="D7" s="2">
        <f>E7-C7</f>
        <v>27</v>
      </c>
      <c r="E7" s="2">
        <v>60</v>
      </c>
    </row>
    <row r="8" spans="2:5" ht="31.5" x14ac:dyDescent="0.25">
      <c r="B8" s="8" t="s">
        <v>17</v>
      </c>
      <c r="C8" s="2">
        <v>44</v>
      </c>
      <c r="D8" s="2">
        <f t="shared" ref="D8:D13" si="0">E8-C8</f>
        <v>16</v>
      </c>
      <c r="E8" s="2">
        <v>60</v>
      </c>
    </row>
    <row r="9" spans="2:5" ht="31.5" x14ac:dyDescent="0.25">
      <c r="B9" s="8" t="s">
        <v>27</v>
      </c>
      <c r="C9" s="2">
        <v>25</v>
      </c>
      <c r="D9" s="2">
        <f t="shared" si="0"/>
        <v>35</v>
      </c>
      <c r="E9" s="2">
        <v>60</v>
      </c>
    </row>
    <row r="10" spans="2:5" ht="78.75" x14ac:dyDescent="0.25">
      <c r="B10" s="8" t="s">
        <v>23</v>
      </c>
      <c r="C10" s="2">
        <v>25</v>
      </c>
      <c r="D10" s="2">
        <f t="shared" si="0"/>
        <v>35</v>
      </c>
      <c r="E10" s="2">
        <v>60</v>
      </c>
    </row>
    <row r="11" spans="2:5" ht="47.25" x14ac:dyDescent="0.25">
      <c r="B11" s="8" t="s">
        <v>18</v>
      </c>
      <c r="C11" s="2">
        <v>16</v>
      </c>
      <c r="D11" s="2">
        <f t="shared" si="0"/>
        <v>44</v>
      </c>
      <c r="E11" s="2">
        <v>60</v>
      </c>
    </row>
    <row r="12" spans="2:5" ht="31.5" x14ac:dyDescent="0.25">
      <c r="B12" s="8" t="s">
        <v>19</v>
      </c>
      <c r="C12" s="2">
        <v>30</v>
      </c>
      <c r="D12" s="2">
        <f t="shared" si="0"/>
        <v>30</v>
      </c>
      <c r="E12" s="2">
        <v>60</v>
      </c>
    </row>
    <row r="13" spans="2:5" x14ac:dyDescent="0.25">
      <c r="B13" s="8" t="s">
        <v>37</v>
      </c>
      <c r="C13" s="7">
        <f>SUM(C7:C12)</f>
        <v>173</v>
      </c>
      <c r="D13" s="2">
        <f t="shared" si="0"/>
        <v>187</v>
      </c>
      <c r="E13" s="7">
        <v>360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5"/>
  <sheetViews>
    <sheetView workbookViewId="0">
      <selection activeCell="B5" sqref="B5:E13"/>
    </sheetView>
  </sheetViews>
  <sheetFormatPr defaultRowHeight="15.75" x14ac:dyDescent="0.25"/>
  <cols>
    <col min="2" max="2" width="14.875" customWidth="1"/>
    <col min="4" max="4" width="12.5" bestFit="1" customWidth="1"/>
  </cols>
  <sheetData>
    <row r="3" spans="2:5" ht="22.5" x14ac:dyDescent="0.3">
      <c r="B3" s="10" t="str">
        <f>Лист2!C7</f>
        <v>Избербаш</v>
      </c>
      <c r="C3" s="11">
        <f>Лист2!D7</f>
        <v>58.7</v>
      </c>
      <c r="D3" s="11" t="s">
        <v>28</v>
      </c>
    </row>
    <row r="5" spans="2:5" ht="31.5" x14ac:dyDescent="0.25">
      <c r="B5" s="8" t="s">
        <v>20</v>
      </c>
      <c r="C5" s="2">
        <v>59</v>
      </c>
      <c r="D5" s="2"/>
      <c r="E5" s="2"/>
    </row>
    <row r="6" spans="2:5" x14ac:dyDescent="0.25">
      <c r="B6" s="8" t="s">
        <v>21</v>
      </c>
      <c r="C6" s="2">
        <v>56</v>
      </c>
      <c r="D6" s="2"/>
      <c r="E6" s="2"/>
    </row>
    <row r="7" spans="2:5" ht="47.25" x14ac:dyDescent="0.25">
      <c r="B7" s="8" t="s">
        <v>16</v>
      </c>
      <c r="C7" s="2">
        <v>40</v>
      </c>
      <c r="D7" s="2">
        <f>E7-C7</f>
        <v>20</v>
      </c>
      <c r="E7" s="2">
        <v>60</v>
      </c>
    </row>
    <row r="8" spans="2:5" ht="31.5" x14ac:dyDescent="0.25">
      <c r="B8" s="8" t="s">
        <v>17</v>
      </c>
      <c r="C8" s="2">
        <v>23</v>
      </c>
      <c r="D8" s="2">
        <f t="shared" ref="D8:D13" si="0">E8-C8</f>
        <v>37</v>
      </c>
      <c r="E8" s="2">
        <v>60</v>
      </c>
    </row>
    <row r="9" spans="2:5" ht="31.5" x14ac:dyDescent="0.25">
      <c r="B9" s="8" t="s">
        <v>27</v>
      </c>
      <c r="C9" s="2">
        <v>13</v>
      </c>
      <c r="D9" s="2">
        <f t="shared" si="0"/>
        <v>47</v>
      </c>
      <c r="E9" s="2">
        <v>60</v>
      </c>
    </row>
    <row r="10" spans="2:5" ht="78.75" x14ac:dyDescent="0.25">
      <c r="B10" s="8" t="s">
        <v>23</v>
      </c>
      <c r="C10" s="2">
        <v>20</v>
      </c>
      <c r="D10" s="2">
        <f t="shared" si="0"/>
        <v>40</v>
      </c>
      <c r="E10" s="2">
        <v>60</v>
      </c>
    </row>
    <row r="11" spans="2:5" ht="47.25" x14ac:dyDescent="0.25">
      <c r="B11" s="8" t="s">
        <v>18</v>
      </c>
      <c r="C11" s="2">
        <v>21</v>
      </c>
      <c r="D11" s="2">
        <f t="shared" si="0"/>
        <v>39</v>
      </c>
      <c r="E11" s="2">
        <v>60</v>
      </c>
    </row>
    <row r="12" spans="2:5" ht="31.5" x14ac:dyDescent="0.25">
      <c r="B12" s="8" t="s">
        <v>19</v>
      </c>
      <c r="C12" s="2">
        <v>29</v>
      </c>
      <c r="D12" s="2">
        <f t="shared" si="0"/>
        <v>31</v>
      </c>
      <c r="E12" s="2">
        <v>60</v>
      </c>
    </row>
    <row r="13" spans="2:5" x14ac:dyDescent="0.25">
      <c r="B13" s="8" t="s">
        <v>37</v>
      </c>
      <c r="C13" s="7">
        <f>SUM(C7:C12)</f>
        <v>146</v>
      </c>
      <c r="D13" s="2">
        <f t="shared" si="0"/>
        <v>214</v>
      </c>
      <c r="E13" s="7">
        <v>360</v>
      </c>
    </row>
    <row r="25" spans="18:18" x14ac:dyDescent="0.25">
      <c r="R25">
        <v>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topLeftCell="A7" workbookViewId="0">
      <selection activeCell="E21" sqref="E21"/>
    </sheetView>
  </sheetViews>
  <sheetFormatPr defaultRowHeight="15.75" x14ac:dyDescent="0.25"/>
  <cols>
    <col min="2" max="2" width="28.25" bestFit="1" customWidth="1"/>
    <col min="4" max="4" width="12.5" bestFit="1" customWidth="1"/>
  </cols>
  <sheetData>
    <row r="3" spans="2:5" ht="22.5" x14ac:dyDescent="0.3">
      <c r="B3" s="10" t="str">
        <f>Лист2!C8</f>
        <v>Дагестанские Огни</v>
      </c>
      <c r="C3" s="11">
        <f>Лист2!D8</f>
        <v>29.4</v>
      </c>
      <c r="D3" s="11" t="s">
        <v>28</v>
      </c>
    </row>
    <row r="5" spans="2:5" x14ac:dyDescent="0.25">
      <c r="B5" s="8" t="s">
        <v>20</v>
      </c>
      <c r="C5" s="2">
        <v>59</v>
      </c>
      <c r="D5" s="2"/>
      <c r="E5" s="2"/>
    </row>
    <row r="6" spans="2:5" x14ac:dyDescent="0.25">
      <c r="B6" s="8" t="s">
        <v>21</v>
      </c>
      <c r="C6" s="2">
        <v>56</v>
      </c>
      <c r="D6" s="2"/>
      <c r="E6" s="2"/>
    </row>
    <row r="7" spans="2:5" ht="31.5" x14ac:dyDescent="0.25">
      <c r="B7" s="8" t="s">
        <v>16</v>
      </c>
      <c r="C7" s="2">
        <v>36</v>
      </c>
      <c r="D7" s="2">
        <f>E7-C7</f>
        <v>24</v>
      </c>
      <c r="E7" s="2">
        <v>60</v>
      </c>
    </row>
    <row r="8" spans="2:5" x14ac:dyDescent="0.25">
      <c r="B8" s="8" t="s">
        <v>17</v>
      </c>
      <c r="C8" s="2">
        <v>21</v>
      </c>
      <c r="D8" s="2">
        <f t="shared" ref="D8:D13" si="0">E8-C8</f>
        <v>39</v>
      </c>
      <c r="E8" s="2">
        <v>60</v>
      </c>
    </row>
    <row r="9" spans="2:5" x14ac:dyDescent="0.25">
      <c r="B9" s="8" t="s">
        <v>27</v>
      </c>
      <c r="C9" s="2">
        <v>20</v>
      </c>
      <c r="D9" s="2">
        <f t="shared" si="0"/>
        <v>40</v>
      </c>
      <c r="E9" s="2">
        <v>60</v>
      </c>
    </row>
    <row r="10" spans="2:5" ht="47.25" x14ac:dyDescent="0.25">
      <c r="B10" s="8" t="s">
        <v>23</v>
      </c>
      <c r="C10" s="2">
        <v>16</v>
      </c>
      <c r="D10" s="2">
        <f t="shared" si="0"/>
        <v>44</v>
      </c>
      <c r="E10" s="2">
        <v>60</v>
      </c>
    </row>
    <row r="11" spans="2:5" ht="31.5" x14ac:dyDescent="0.25">
      <c r="B11" s="8" t="s">
        <v>18</v>
      </c>
      <c r="C11" s="2">
        <v>14</v>
      </c>
      <c r="D11" s="2">
        <f t="shared" si="0"/>
        <v>46</v>
      </c>
      <c r="E11" s="2">
        <v>60</v>
      </c>
    </row>
    <row r="12" spans="2:5" x14ac:dyDescent="0.25">
      <c r="B12" s="8" t="s">
        <v>19</v>
      </c>
      <c r="C12" s="2">
        <v>29</v>
      </c>
      <c r="D12" s="2">
        <f t="shared" si="0"/>
        <v>31</v>
      </c>
      <c r="E12" s="2">
        <v>60</v>
      </c>
    </row>
    <row r="13" spans="2:5" x14ac:dyDescent="0.25">
      <c r="B13" s="8" t="s">
        <v>37</v>
      </c>
      <c r="C13" s="7">
        <f>SUM(C7:C12)</f>
        <v>136</v>
      </c>
      <c r="D13" s="2">
        <f t="shared" si="0"/>
        <v>224</v>
      </c>
      <c r="E13" s="7">
        <v>360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Лист1</vt:lpstr>
      <vt:lpstr>Лист2</vt:lpstr>
      <vt:lpstr>Махачкала</vt:lpstr>
      <vt:lpstr>Дербент</vt:lpstr>
      <vt:lpstr>Каспийск</vt:lpstr>
      <vt:lpstr>Хасавюрт</vt:lpstr>
      <vt:lpstr>Буйнакск</vt:lpstr>
      <vt:lpstr>Избербаш</vt:lpstr>
      <vt:lpstr>Даг_Огни</vt:lpstr>
      <vt:lpstr>Кизилюрт</vt:lpstr>
      <vt:lpstr>Кизляр</vt:lpstr>
      <vt:lpstr>Ю_Сухокумск</vt:lpstr>
      <vt:lpstr>Лист2!Область_печати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</dc:creator>
  <cp:lastModifiedBy>ОКС</cp:lastModifiedBy>
  <cp:lastPrinted>2019-11-21T14:40:44Z</cp:lastPrinted>
  <dcterms:created xsi:type="dcterms:W3CDTF">2019-11-08T06:31:34Z</dcterms:created>
  <dcterms:modified xsi:type="dcterms:W3CDTF">2019-11-21T14:41:26Z</dcterms:modified>
</cp:coreProperties>
</file>